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25-27" sheetId="1" r:id="rId1"/>
    <sheet name="25 нов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X20" i="2"/>
  <c r="X134" l="1"/>
  <c r="X145"/>
  <c r="X114"/>
  <c r="X33"/>
  <c r="X163" l="1"/>
  <c r="X162" s="1"/>
  <c r="X164"/>
  <c r="Y91" l="1"/>
  <c r="Z91"/>
  <c r="X91"/>
  <c r="Y88"/>
  <c r="Z88"/>
  <c r="X88"/>
  <c r="Y76"/>
  <c r="Y75" s="1"/>
  <c r="Y74" s="1"/>
  <c r="Z76"/>
  <c r="Z75" s="1"/>
  <c r="Z74" s="1"/>
  <c r="X76"/>
  <c r="X75" s="1"/>
  <c r="X74" s="1"/>
  <c r="X87" l="1"/>
  <c r="Y87"/>
  <c r="Z87"/>
  <c r="X84"/>
  <c r="Y84"/>
  <c r="Z84"/>
  <c r="Y153"/>
  <c r="Z153"/>
  <c r="X153"/>
  <c r="Z143"/>
  <c r="Y143"/>
  <c r="X143"/>
  <c r="Z141"/>
  <c r="Y141"/>
  <c r="X141"/>
  <c r="Z139"/>
  <c r="Y139"/>
  <c r="X139"/>
  <c r="Z137"/>
  <c r="Y137"/>
  <c r="X137"/>
  <c r="Z135"/>
  <c r="Y135"/>
  <c r="X135"/>
  <c r="Z121"/>
  <c r="Y121"/>
  <c r="X121"/>
  <c r="X133" l="1"/>
  <c r="Y134"/>
  <c r="Y133" s="1"/>
  <c r="Z134"/>
  <c r="Z133" s="1"/>
  <c r="Z160"/>
  <c r="Z159" s="1"/>
  <c r="Z157" s="1"/>
  <c r="Y160"/>
  <c r="Y159" s="1"/>
  <c r="Y157" s="1"/>
  <c r="X160"/>
  <c r="X159" s="1"/>
  <c r="X157" s="1"/>
  <c r="Z151"/>
  <c r="Y151"/>
  <c r="X151"/>
  <c r="Z149"/>
  <c r="Y149"/>
  <c r="X149"/>
  <c r="Z129"/>
  <c r="Y129"/>
  <c r="X129"/>
  <c r="Z127"/>
  <c r="Y127"/>
  <c r="X127"/>
  <c r="Z124"/>
  <c r="Y124"/>
  <c r="X124"/>
  <c r="Z119"/>
  <c r="Y119"/>
  <c r="X119"/>
  <c r="Z112"/>
  <c r="Y112"/>
  <c r="X112"/>
  <c r="Z110"/>
  <c r="Y110"/>
  <c r="X110"/>
  <c r="Z108"/>
  <c r="Y108"/>
  <c r="X108"/>
  <c r="Z105"/>
  <c r="Z104" s="1"/>
  <c r="Y105"/>
  <c r="Y104" s="1"/>
  <c r="X105"/>
  <c r="X104" s="1"/>
  <c r="Z102"/>
  <c r="Z101" s="1"/>
  <c r="Y102"/>
  <c r="Y101" s="1"/>
  <c r="X102"/>
  <c r="X101" s="1"/>
  <c r="Z99"/>
  <c r="Z98" s="1"/>
  <c r="Y99"/>
  <c r="Y98" s="1"/>
  <c r="X99"/>
  <c r="X98" s="1"/>
  <c r="Z96"/>
  <c r="Z95" s="1"/>
  <c r="Y96"/>
  <c r="Y95" s="1"/>
  <c r="X96"/>
  <c r="X95" s="1"/>
  <c r="Z83"/>
  <c r="Y83"/>
  <c r="X83"/>
  <c r="Z81"/>
  <c r="Z80" s="1"/>
  <c r="Y81"/>
  <c r="Y80" s="1"/>
  <c r="X81"/>
  <c r="X80" s="1"/>
  <c r="Z69"/>
  <c r="Y69"/>
  <c r="X69"/>
  <c r="Z67"/>
  <c r="Y67"/>
  <c r="X67"/>
  <c r="Z64"/>
  <c r="Y64"/>
  <c r="X64"/>
  <c r="Z62"/>
  <c r="Y62"/>
  <c r="X62"/>
  <c r="Z59"/>
  <c r="Y59"/>
  <c r="X59"/>
  <c r="Z57"/>
  <c r="Y57"/>
  <c r="X57"/>
  <c r="Z54"/>
  <c r="Y54"/>
  <c r="X54"/>
  <c r="Z51"/>
  <c r="Y51"/>
  <c r="X51"/>
  <c r="Z49"/>
  <c r="Y49"/>
  <c r="X49"/>
  <c r="Z46"/>
  <c r="Y46"/>
  <c r="X46"/>
  <c r="Z43"/>
  <c r="Y43"/>
  <c r="X43"/>
  <c r="Z41"/>
  <c r="Y41"/>
  <c r="X41"/>
  <c r="Z39"/>
  <c r="Y39"/>
  <c r="X39"/>
  <c r="Z37"/>
  <c r="Y37"/>
  <c r="X37"/>
  <c r="Z33"/>
  <c r="Y33"/>
  <c r="Z31"/>
  <c r="X31"/>
  <c r="Z29"/>
  <c r="Y29"/>
  <c r="X29"/>
  <c r="Z26"/>
  <c r="Y26"/>
  <c r="X26"/>
  <c r="Z24"/>
  <c r="Y24"/>
  <c r="X24"/>
  <c r="Z167" i="1"/>
  <c r="Z166" s="1"/>
  <c r="Z165" s="1"/>
  <c r="Y167"/>
  <c r="X167"/>
  <c r="X166" s="1"/>
  <c r="X165" s="1"/>
  <c r="Y166"/>
  <c r="Y165"/>
  <c r="Z159"/>
  <c r="Y159"/>
  <c r="X159"/>
  <c r="Z157"/>
  <c r="Y157"/>
  <c r="X157"/>
  <c r="Z155"/>
  <c r="Y155"/>
  <c r="X155"/>
  <c r="Z153"/>
  <c r="Y153"/>
  <c r="X153"/>
  <c r="Z151"/>
  <c r="Y151"/>
  <c r="Y148" s="1"/>
  <c r="Y147" s="1"/>
  <c r="Y146" s="1"/>
  <c r="X151"/>
  <c r="Z149"/>
  <c r="Z148" s="1"/>
  <c r="Z147" s="1"/>
  <c r="Z146" s="1"/>
  <c r="Y149"/>
  <c r="X149"/>
  <c r="X148" s="1"/>
  <c r="X147" s="1"/>
  <c r="X146" s="1"/>
  <c r="Z144"/>
  <c r="Z143" s="1"/>
  <c r="Y144"/>
  <c r="X144"/>
  <c r="X143" s="1"/>
  <c r="Y143"/>
  <c r="Z139"/>
  <c r="Z138" s="1"/>
  <c r="Y139"/>
  <c r="Y138" s="1"/>
  <c r="X139"/>
  <c r="X138"/>
  <c r="Z136"/>
  <c r="Y136"/>
  <c r="Y135" s="1"/>
  <c r="X136"/>
  <c r="X135" s="1"/>
  <c r="Z135"/>
  <c r="Z134" s="1"/>
  <c r="Z131"/>
  <c r="Z130" s="1"/>
  <c r="Y131"/>
  <c r="Y130" s="1"/>
  <c r="X131"/>
  <c r="X130" s="1"/>
  <c r="Z128"/>
  <c r="Z127" s="1"/>
  <c r="Y128"/>
  <c r="X128"/>
  <c r="Y127"/>
  <c r="X127"/>
  <c r="Z125"/>
  <c r="Y125"/>
  <c r="Y124" s="1"/>
  <c r="Y123" s="1"/>
  <c r="X125"/>
  <c r="X124" s="1"/>
  <c r="Z124"/>
  <c r="Z120"/>
  <c r="Y120"/>
  <c r="X120"/>
  <c r="Z118"/>
  <c r="Y118"/>
  <c r="X118"/>
  <c r="Z116"/>
  <c r="Y116"/>
  <c r="X116"/>
  <c r="Y115"/>
  <c r="Z113"/>
  <c r="Y113"/>
  <c r="Y112" s="1"/>
  <c r="X113"/>
  <c r="X112" s="1"/>
  <c r="Z112"/>
  <c r="Z110"/>
  <c r="Z109" s="1"/>
  <c r="Y110"/>
  <c r="X110"/>
  <c r="Y109"/>
  <c r="X109"/>
  <c r="Z107"/>
  <c r="Z106" s="1"/>
  <c r="Y107"/>
  <c r="Y106" s="1"/>
  <c r="X107"/>
  <c r="X106" s="1"/>
  <c r="Z104"/>
  <c r="Y104"/>
  <c r="X104"/>
  <c r="Z102"/>
  <c r="Y102"/>
  <c r="X102"/>
  <c r="Z100"/>
  <c r="Y100"/>
  <c r="X100"/>
  <c r="Z98"/>
  <c r="Y98"/>
  <c r="X98"/>
  <c r="Z97"/>
  <c r="Z95"/>
  <c r="Y95"/>
  <c r="X95"/>
  <c r="Z91"/>
  <c r="Z90" s="1"/>
  <c r="Y91"/>
  <c r="X91"/>
  <c r="Y90"/>
  <c r="X90"/>
  <c r="Z88"/>
  <c r="Y88"/>
  <c r="X88"/>
  <c r="Z86"/>
  <c r="Z85" s="1"/>
  <c r="Y86"/>
  <c r="X86"/>
  <c r="X85" s="1"/>
  <c r="X82" s="1"/>
  <c r="X81" s="1"/>
  <c r="Y85"/>
  <c r="Z83"/>
  <c r="Y83"/>
  <c r="Y82" s="1"/>
  <c r="Y81" s="1"/>
  <c r="X83"/>
  <c r="Z77"/>
  <c r="Z76" s="1"/>
  <c r="Y77"/>
  <c r="X77"/>
  <c r="X76" s="1"/>
  <c r="Y76"/>
  <c r="Z74"/>
  <c r="Y74"/>
  <c r="Y73" s="1"/>
  <c r="Y72" s="1"/>
  <c r="X74"/>
  <c r="X73" s="1"/>
  <c r="Z73"/>
  <c r="Z70"/>
  <c r="Z69" s="1"/>
  <c r="Y70"/>
  <c r="Y69" s="1"/>
  <c r="X70"/>
  <c r="X69"/>
  <c r="Z67"/>
  <c r="Y67"/>
  <c r="X67"/>
  <c r="Z65"/>
  <c r="Z60" s="1"/>
  <c r="Y65"/>
  <c r="X65"/>
  <c r="Z63"/>
  <c r="Y63"/>
  <c r="X63"/>
  <c r="Z61"/>
  <c r="Y61"/>
  <c r="X61"/>
  <c r="X60" s="1"/>
  <c r="X56" s="1"/>
  <c r="Z57"/>
  <c r="Y57"/>
  <c r="X57"/>
  <c r="Z54"/>
  <c r="Z53" s="1"/>
  <c r="Y54"/>
  <c r="Y53" s="1"/>
  <c r="X54"/>
  <c r="X53" s="1"/>
  <c r="Z51"/>
  <c r="Y51"/>
  <c r="X51"/>
  <c r="Z47"/>
  <c r="Y47"/>
  <c r="Y46" s="1"/>
  <c r="X47"/>
  <c r="X46"/>
  <c r="X45" s="1"/>
  <c r="Z43"/>
  <c r="Y43"/>
  <c r="X43"/>
  <c r="Z41"/>
  <c r="Z40" s="1"/>
  <c r="Y41"/>
  <c r="X41"/>
  <c r="X40" s="1"/>
  <c r="Z38"/>
  <c r="Z37" s="1"/>
  <c r="Y38"/>
  <c r="X38"/>
  <c r="X37" s="1"/>
  <c r="Y37"/>
  <c r="Z35"/>
  <c r="Z34" s="1"/>
  <c r="Y35"/>
  <c r="Y34" s="1"/>
  <c r="X35"/>
  <c r="X34"/>
  <c r="Z31"/>
  <c r="Y31"/>
  <c r="Y28" s="1"/>
  <c r="X31"/>
  <c r="Z29"/>
  <c r="Z28" s="1"/>
  <c r="Y29"/>
  <c r="X29"/>
  <c r="X28"/>
  <c r="Z26"/>
  <c r="Y26"/>
  <c r="X26"/>
  <c r="Z23"/>
  <c r="Z22" s="1"/>
  <c r="Y23"/>
  <c r="X23"/>
  <c r="X22" s="1"/>
  <c r="Y22"/>
  <c r="Z20"/>
  <c r="Y20"/>
  <c r="X20"/>
  <c r="X19" l="1"/>
  <c r="Z72"/>
  <c r="Y97"/>
  <c r="Y94" s="1"/>
  <c r="Y93" s="1"/>
  <c r="Z123"/>
  <c r="Z122" s="1"/>
  <c r="Y134"/>
  <c r="Y122" s="1"/>
  <c r="Y19"/>
  <c r="Y40"/>
  <c r="Z46"/>
  <c r="Z45" s="1"/>
  <c r="Z56"/>
  <c r="Y60"/>
  <c r="X72"/>
  <c r="Z82"/>
  <c r="Z81" s="1"/>
  <c r="Z94"/>
  <c r="X97"/>
  <c r="X94" s="1"/>
  <c r="X93" s="1"/>
  <c r="X170" s="1"/>
  <c r="Z115"/>
  <c r="X115"/>
  <c r="X134"/>
  <c r="X79" i="2"/>
  <c r="X73" s="1"/>
  <c r="Z148"/>
  <c r="Z147" s="1"/>
  <c r="Z132" s="1"/>
  <c r="Z79"/>
  <c r="Z73" s="1"/>
  <c r="Y79"/>
  <c r="Y73" s="1"/>
  <c r="X148"/>
  <c r="X147" s="1"/>
  <c r="X132" s="1"/>
  <c r="Y148"/>
  <c r="Y147" s="1"/>
  <c r="Y132" s="1"/>
  <c r="Z126"/>
  <c r="X126"/>
  <c r="Y126"/>
  <c r="Z118"/>
  <c r="Y118"/>
  <c r="X118"/>
  <c r="X117" s="1"/>
  <c r="X116" s="1"/>
  <c r="X45"/>
  <c r="X66"/>
  <c r="Z66"/>
  <c r="Y66"/>
  <c r="Y23"/>
  <c r="X53"/>
  <c r="Y53"/>
  <c r="Z53"/>
  <c r="X107"/>
  <c r="X94" s="1"/>
  <c r="Z45"/>
  <c r="Y107"/>
  <c r="Y94" s="1"/>
  <c r="Y86" s="1"/>
  <c r="Z107"/>
  <c r="Z94" s="1"/>
  <c r="Z86" s="1"/>
  <c r="Z23"/>
  <c r="X23"/>
  <c r="Y45"/>
  <c r="Z19" i="1"/>
  <c r="Y56"/>
  <c r="X123"/>
  <c r="X122" s="1"/>
  <c r="X18"/>
  <c r="Y45"/>
  <c r="Y18" s="1"/>
  <c r="Z18" l="1"/>
  <c r="Z17" s="1"/>
  <c r="Z93"/>
  <c r="Z170" s="1"/>
  <c r="Z117" i="2"/>
  <c r="Z116" s="1"/>
  <c r="Y117"/>
  <c r="Y116" s="1"/>
  <c r="Z22"/>
  <c r="Y21"/>
  <c r="Y22"/>
  <c r="X22"/>
  <c r="Z21"/>
  <c r="X21"/>
  <c r="Y16" i="1"/>
  <c r="Y17"/>
  <c r="Y170"/>
  <c r="X17"/>
  <c r="Z16"/>
  <c r="Z168" i="2" l="1"/>
  <c r="Y19"/>
  <c r="Z19"/>
  <c r="Y168"/>
  <c r="Z20"/>
  <c r="Y20"/>
  <c r="X86"/>
  <c r="X168" s="1"/>
</calcChain>
</file>

<file path=xl/sharedStrings.xml><?xml version="1.0" encoding="utf-8"?>
<sst xmlns="http://schemas.openxmlformats.org/spreadsheetml/2006/main" count="2464" uniqueCount="337">
  <si>
    <t>Приложение 5</t>
  </si>
  <si>
    <t>к решению Совета депутатов Юрюзанского городского поселения</t>
  </si>
  <si>
    <t xml:space="preserve"> «О бюджете Юрюзанского городского поселения на 2025 год и</t>
  </si>
  <si>
    <t>на плановый период 2025 и 2026 годов»</t>
  </si>
  <si>
    <t>«__» декабря  2024 г.     № ___</t>
  </si>
  <si>
    <t xml:space="preserve">                                       Распределение бюджетных ассигнований по целевым статьям (муниципальным</t>
  </si>
  <si>
    <t xml:space="preserve">         программам Юрюзанского городского поселения и непрограммным направлениям деятельности),</t>
  </si>
  <si>
    <t xml:space="preserve">         группам видов расходов, разделам и подразделам классификации расходов</t>
  </si>
  <si>
    <t xml:space="preserve">                                                                                          бюджетов на 2025 год и на плановый период 2026 и 2027 годов</t>
  </si>
  <si>
    <t>(тыс.руб)</t>
  </si>
  <si>
    <t>Наименование</t>
  </si>
  <si>
    <t>ЦСР</t>
  </si>
  <si>
    <t>ВР</t>
  </si>
  <si>
    <t>РЗ</t>
  </si>
  <si>
    <t>ПР</t>
  </si>
  <si>
    <t>Сумма</t>
  </si>
  <si>
    <t>2025</t>
  </si>
  <si>
    <t>2026</t>
  </si>
  <si>
    <t>2027</t>
  </si>
  <si>
    <t>ВСЕГО по Муниципальным программам  Юрюзанского городского поселения</t>
  </si>
  <si>
    <t>Муниципальная программа "Совершенствование механизма муниципального управления на 2016 год".</t>
  </si>
  <si>
    <t>Муниципальная программа "Совершенствование механизма муниципального управления".</t>
  </si>
  <si>
    <t>60</t>
  </si>
  <si>
    <t>0</t>
  </si>
  <si>
    <t>00</t>
  </si>
  <si>
    <t>00000</t>
  </si>
  <si>
    <t/>
  </si>
  <si>
    <t>подпрограмма "Обеспечение функционирования администрации Юрюзанского городского поселения на 2016 год".</t>
  </si>
  <si>
    <t>подпрограмма "Обеспечение функционирования администрации Юрюзанского городского поселения".</t>
  </si>
  <si>
    <t>1</t>
  </si>
  <si>
    <t>Глава муниципального образования</t>
  </si>
  <si>
    <t>20300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</si>
  <si>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</si>
  <si>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</si>
  <si>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</si>
  <si>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01</t>
  </si>
  <si>
    <t>02</t>
  </si>
  <si>
    <t>Субвенции  из областного бюджета</t>
  </si>
  <si>
    <t>Осуществление первичного воинского учета на территориях,где отсутствуют военные комиссариаты</t>
  </si>
  <si>
    <t>51180</t>
  </si>
  <si>
    <t>Осуществление первичного воинского учета на территориях,где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</si>
  <si>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</si>
  <si>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Осуществление первичного воинского учета на территориях,где отсутствуют военные комиссариаты (Закупка товаров, работ и услуг для государственных (муниципальных) нужд)</t>
  </si>
  <si>
    <t>Закупка товаров, работ и услуг для государственных (муниципальных) нужд</t>
  </si>
  <si>
    <t>200</t>
  </si>
  <si>
    <t>Осуществление  переданных органам государственной власти субъектов РФ в соответствии с пунктом 1 статьи 4 ФЗ "Об актах гражданского состояния" полномочий РФ на государственную регистрацию актов гражданского состояния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</si>
  <si>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</si>
  <si>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99090</t>
  </si>
  <si>
    <t>Осуществление  переданных органам государственной власти субъектов РФ в соответствии с пунктом 1 статьи 4 ФЗ "Об актах гражданского состояния" полномочий РФ на государственную регистрацию актов гражданского состояния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</si>
  <si>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13</t>
  </si>
  <si>
    <t>Осуществление  переданных органам государственной власти субъектов РФ в соответствии с пунктом 1 статьи 4 ФЗ "Об актах гражданского состояния" полномочий РФ на государственную регистрацию актов гражданского состояния (Закупка товаров, работ и услуг для государственных (муниципальных) нужд)</t>
  </si>
  <si>
    <t>Расходы на обеспечение функций органов государственной власти</t>
  </si>
  <si>
    <t>04</t>
  </si>
  <si>
    <t>Резервные фонды местных организаций</t>
  </si>
  <si>
    <t>00500</t>
  </si>
  <si>
    <t>Резервные фонды местных организаций (Иные бюджетные ассигнования)</t>
  </si>
  <si>
    <t>800</t>
  </si>
  <si>
    <t>11</t>
  </si>
  <si>
    <t>Центральный аппарат за счет средств местного бюджета</t>
  </si>
  <si>
    <t>20401</t>
  </si>
  <si>
    <t>Центральный аппарат за счет средств местного бюджета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</si>
  <si>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</si>
  <si>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Центральный аппарат за счет средств местного бюджета (Закупка товаров, работ и услуг для государственных (муниципальных) нужд)</t>
  </si>
  <si>
    <t>Субсидии юридическим лицам (за исключением субсидий областным государственным учреждениям), индивидуальным предпринимателям, физическим лицам</t>
  </si>
  <si>
    <t>55</t>
  </si>
  <si>
    <t>Субсидии редакциям печатных средств массовой информации в целях возмещения части затрат в связи с производством и распространением печатных средств массовой информации в Челябинской области</t>
  </si>
  <si>
    <t>44460</t>
  </si>
  <si>
    <t>Субсидии редакциям печатных средств массовой информации в целях возмещения части затрат в связи с производством и распространением печатных средств массовой информации в Челябинской области (Предоставление субсидий бюджетным, автономным учреждениям и иным некоммерческим организациям)</t>
  </si>
  <si>
    <t>Предоставление субсидий бюджетным, автономным учреждениям и иным некоммерческим организациям</t>
  </si>
  <si>
    <t>600</t>
  </si>
  <si>
    <t>12</t>
  </si>
  <si>
    <t>Уплата налога на имущество организаций,земельного и транспортного налогов</t>
  </si>
  <si>
    <t>89</t>
  </si>
  <si>
    <t>Центральный аппарат за счет средств местного бюджета (Иные бюджетные ассигнования)</t>
  </si>
  <si>
    <t>Премии и иные поощрения</t>
  </si>
  <si>
    <t>95</t>
  </si>
  <si>
    <t>09200</t>
  </si>
  <si>
    <t>Премии и иные поощрения (Социальное обеспечение и иные выплаты населению)</t>
  </si>
  <si>
    <t>300</t>
  </si>
  <si>
    <t>Другие мероприятия в области социальной политики</t>
  </si>
  <si>
    <t>51400</t>
  </si>
  <si>
    <t>Другие мероприятия в области социальной политики (Предоставление субсидий бюджетным, автономным учреждениям и иным некоммерческим организациям)</t>
  </si>
  <si>
    <t>10</t>
  </si>
  <si>
    <t>подпрограмма "Обеспечение функционирования Совета депутатов Юрюзанского городского поселения на 2016 год".</t>
  </si>
  <si>
    <t>подпрограмма "Обеспечение функционирования Совета депутатов Юрюзанского городского поселения".</t>
  </si>
  <si>
    <t>2</t>
  </si>
  <si>
    <t>20104</t>
  </si>
  <si>
    <t>Расходы на обеспечение функций органов государственной власти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</si>
  <si>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государственной власти (Закупка товаров, работ и услуг для государственных (муниципальных) нужд)</t>
  </si>
  <si>
    <t>Расходы на обеспечение функций органов государственной власти (Иные бюджетные ассигнования)</t>
  </si>
  <si>
    <t>Председатель представительного органа муниципального образования</t>
  </si>
  <si>
    <t>21100</t>
  </si>
  <si>
    <t>Председатель представительного органа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</si>
  <si>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подпрограмма "Обеспечение функционирования Отдела  по управлению имуществом и земельными отношениями Администрации Юрюзанского городского поселения на 2016 год."</t>
  </si>
  <si>
    <t>подпрограмма "Обеспечение функционирования Отдела  по управлению имуществом и земельными отношениями Администрации Юрюзанского городского поселения"</t>
  </si>
  <si>
    <t>3</t>
  </si>
  <si>
    <t>Расходы общегосударственного характера</t>
  </si>
  <si>
    <t>Оценка недвижимости, признание прав и регулирование отношений по государственной и муниципальной  собственности</t>
  </si>
  <si>
    <t>09002</t>
  </si>
  <si>
    <t>Оценка недвижимости, признание прав и регулирование отношений по государственной и муниципальной  собственности (Закупка товаров, работ и услуг для государственных (муниципальных) нужд)</t>
  </si>
  <si>
    <t>Выполнение других обязательств государства</t>
  </si>
  <si>
    <t>09203</t>
  </si>
  <si>
    <t>Выполнение других обязательств государства (Закупка товаров, работ и услуг для государственных (муниципальных) нужд)</t>
  </si>
  <si>
    <t>05</t>
  </si>
  <si>
    <t>Мероприятия по землеустройству и землепользованию</t>
  </si>
  <si>
    <t>34003</t>
  </si>
  <si>
    <t>Мероприятия по землеустройству и землепользованию (Закупка товаров, работ и услуг для государственных (муниципальных) нужд)</t>
  </si>
  <si>
    <t>подпрограмма "Обеспечение функционирования МКУ "Комитет городского хозяйства" Юрюзансого городского поселения на 2016 год"</t>
  </si>
  <si>
    <t>подпрограмма "Обеспечение функционирования МКУ "Комитет городского хозяйства" Юрюзансого городского поселения"</t>
  </si>
  <si>
    <t>4</t>
  </si>
  <si>
    <t>Обеспечение деятельности подведомственных учреждений</t>
  </si>
  <si>
    <t>29900</t>
  </si>
  <si>
    <t>Обеспечение деятельности подведомственных учреждений (Иные бюджетные ассигнования)</t>
  </si>
  <si>
    <t>Обеспечение деятельности (оказание услуг) подведомственных казенных учреждений</t>
  </si>
  <si>
    <t>99</t>
  </si>
  <si>
    <t>МКУ "Комитет городского хозяйства"</t>
  </si>
  <si>
    <t>МКУ "Комитет городского хозяйства"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</si>
  <si>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МКУ "Комитет городского хозяйства" (Закупка товаров, работ и услуг для государственных (муниципальных) нужд)</t>
  </si>
  <si>
    <t>МКУ "Комитет городского хозяйства" (Иные межбюджетные ассигнования)</t>
  </si>
  <si>
    <t>Муниципальная программа "Развитие современной и эффективной автомобильно-дорожной инфраструктуры Юрюзанского городского поселения 2016 год"</t>
  </si>
  <si>
    <t>Муниципальная программа "Развитие современной и эффективной автомобильно-дорожной инфраструктуры Юрюзанского городского поселения"</t>
  </si>
  <si>
    <t>61</t>
  </si>
  <si>
    <t>Подпрограмма "Развитие автомобильно-дорожной инфраструктуры Юрюзанского поселения на 2016 год"</t>
  </si>
  <si>
    <t>Подпрограмма "Развитие автомобильно-дорожной инфраструктуры Юрюзанского поселения"</t>
  </si>
  <si>
    <t>Содержание автомобильных дорог общего пользования.</t>
  </si>
  <si>
    <t>30</t>
  </si>
  <si>
    <t>Содержание автомобильных дорог общего пользования. (Закупка товаров, работ и услуг для государственных (муниципальных) нужд)</t>
  </si>
  <si>
    <t>00002</t>
  </si>
  <si>
    <t>09</t>
  </si>
  <si>
    <t>Ремонт автомобильных дорог</t>
  </si>
  <si>
    <t>31</t>
  </si>
  <si>
    <t>(ОБ) Капитальный ремонт, ремонт и содержание автомобильных дорог общего пользования</t>
  </si>
  <si>
    <t>06050</t>
  </si>
  <si>
    <t>(ОБ) Капитальный ремонт, ремонт и содержание автомобильных дорог общего пользования (Закупка товаров, работ и услуг для государственных (муниципальных) нужд)</t>
  </si>
  <si>
    <t>Софинансирование на капитальный ремонт, ремонт и содержание автомобильных дорог общего пользования</t>
  </si>
  <si>
    <t>S6050</t>
  </si>
  <si>
    <t>Софинансирование на капитальный ремонт, ремонт и содержание автомобильных дорог общего пользования (Закупка товаров, работ и услуг для государственных (муниципальных) нужд)</t>
  </si>
  <si>
    <t>Подпрограмма "Обеспечение безопасности дорожного движения в Юрюзанском городском поселении на 2016 год"</t>
  </si>
  <si>
    <t>Подпрограмма "Обеспечение безопасности дорожного движения в Юрюзанском городском поселении"</t>
  </si>
  <si>
    <t>Средства дорожного регулирования</t>
  </si>
  <si>
    <t>43</t>
  </si>
  <si>
    <t>Средства дорожного регулирования (Закупка товаров, работ и услуг для государственных (муниципальных) нужд)</t>
  </si>
  <si>
    <t>Муниципальная программа "Обеспечение комфортных условий проживания граждан Юрюзанского городского поселения"</t>
  </si>
  <si>
    <t>62</t>
  </si>
  <si>
    <t>подпрограмма "Модернизация систем коммунальной инфраструктуры Юрюзанского городского поселения"</t>
  </si>
  <si>
    <t>подпрограмма "Модернизация систем коммунальной инфраструктуры Юрюзанского городского поселения на 2016 год"</t>
  </si>
  <si>
    <t>22000</t>
  </si>
  <si>
    <t>подпрограмма "Модернизация систем коммунальной инфраструктуры Юрюзанского городского поселения на 2016 год" (Закупка товаров, работ и услуг для государственных (муниципальных) нужд)</t>
  </si>
  <si>
    <t>подпрограмма "Модернизация систем коммунальной инфраструктуры Юрюзанского городского поселения" (Закупка товаров, работ и услуг для государственных (муниципальных) нужд)</t>
  </si>
  <si>
    <t>Подготовка к отопительному сезону</t>
  </si>
  <si>
    <t>41</t>
  </si>
  <si>
    <t>0000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</si>
  <si>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</si>
  <si>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14020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</si>
  <si>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  (Капитальные вложения в объекты государственной (муниципальной) собственности)</t>
  </si>
  <si>
    <t>400</t>
  </si>
  <si>
    <t>Софинансирование на модернизацию, реконструкцию,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</si>
  <si>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S4020</t>
  </si>
  <si>
    <t>Софинансирование на модернизацию, реконструкцию,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 (Капитальные вложения в объкты государственной (муниципальной) собственности)</t>
  </si>
  <si>
    <t>Обеспечение мероприятий по модернизации систем коммунальной инфраструктуры за счет средств областного бюджета</t>
  </si>
  <si>
    <t>09605</t>
  </si>
  <si>
    <t>Обеспечение мероприятий по модернизации систем коммунальной инфраструктуры за счет средств областного бюджета (Капитальные вложения в объекты государственной (муниципальной) собственности)</t>
  </si>
  <si>
    <t>Софинансирование на обеспечение мероприятий по модернизации систем коммунальной инфраструктуры</t>
  </si>
  <si>
    <t xml:space="preserve">62 </t>
  </si>
  <si>
    <t>S9605</t>
  </si>
  <si>
    <t>Софинансирование на обеспечение мероприятий по модернизации систем коммунальной инфраструктуры (Капитальные вложения в объекты государственной (муниципальной) собственности)</t>
  </si>
  <si>
    <t>подпрограмма "Защита населения и территории от чрезвычайных ситуаций, гражданская оборона и обеспечение пожарной безопасности в Юрюзанском городском поселении"</t>
  </si>
  <si>
    <t>подпрограмма "Пожарная безопасность в Юрюзанском городском поселении на 2016 год.</t>
  </si>
  <si>
    <t>Противопожарные мероприятия</t>
  </si>
  <si>
    <t>24000</t>
  </si>
  <si>
    <t>подпрограмма "Пожарная безопасность в Юрюзанском городском поселении на 2016 год. (Закупка товаров, работ и услуг для государственных (муниципальных) нужд)</t>
  </si>
  <si>
    <t>Подпрограмма "Капитальный ремонт муниципального имущества ЮГП"</t>
  </si>
  <si>
    <t>Подпрограмма  "Мероприятия в области строительства, архитектуры и градостроительства ЮГП"</t>
  </si>
  <si>
    <t>Мероприятия по планировке территории ЮГП</t>
  </si>
  <si>
    <t>26000</t>
  </si>
  <si>
    <t>Мероприятия по планировке территории ЮГП (Закупка товаров, работ и услуг для государственных (муниципальных) нужд)</t>
  </si>
  <si>
    <t>подпрограмма "Благоустройство Юрюзанского городского поселения на 2016 год"</t>
  </si>
  <si>
    <t>подпрограмма "Благоустройство Юрюзанского городского поселения"</t>
  </si>
  <si>
    <t>5</t>
  </si>
  <si>
    <t>Содержание и обслуживание уличного освещения</t>
  </si>
  <si>
    <t>44</t>
  </si>
  <si>
    <t>Содержание и обслуживание уличного освещения (Закупка товаров, работ и услуг для государственных (муниципальных) нужд)</t>
  </si>
  <si>
    <t>Содержание и обслуживание гидротехнического сооружения (ГТС)</t>
  </si>
  <si>
    <t>45</t>
  </si>
  <si>
    <t>Содержание и обслуживание гидротехнического сооружения (ГТС) (Закупка товаров, работ и услуг для государственных (муниципальных) нужд)</t>
  </si>
  <si>
    <t>Прочие мероприятия по благоустройству</t>
  </si>
  <si>
    <t>46</t>
  </si>
  <si>
    <t>Прочие мероприятия по благоустройству (Закупка товаров, работ и услуг для государственных (муниципальных) нужд)</t>
  </si>
  <si>
    <t>Муниципальная программа "Развитие  культуры в Юрюзанском городском поселении на 2016 год."</t>
  </si>
  <si>
    <t>Муниципальная программа "Развитие  культуры в Юрюзанском городском поселении"</t>
  </si>
  <si>
    <t>63</t>
  </si>
  <si>
    <t>подпрограмма "Обеспечение функционирования МКУ "Культура" на 2016 год."</t>
  </si>
  <si>
    <t xml:space="preserve">подпрограмма "Обеспечение функционирования МКУ "Культура" </t>
  </si>
  <si>
    <t>Реализация отраслевых мероприятий</t>
  </si>
  <si>
    <t>07</t>
  </si>
  <si>
    <t>Учреждения культуры и мероприятия в сфере культуры</t>
  </si>
  <si>
    <t>44000</t>
  </si>
  <si>
    <t>Учреждения культуры и мероприятия в сфере культуры (Закупка товаров, работ и услуг для государственных (муниципальных) нужд)</t>
  </si>
  <si>
    <t>08</t>
  </si>
  <si>
    <t>Учреждения культуры и мероприятия в сфере культуры (Иные бюджетные ассигнования)</t>
  </si>
  <si>
    <t>Учреждения культуры и мероприятия в сфере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</si>
  <si>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подпрограмма " Повышение доступности и качества библиотечного обслуживания в Юрюзанском городском поселении на 2016 год."</t>
  </si>
  <si>
    <t>подпрограмма " Повышение доступности и качества библиотечного обслуживания в Юрюзанском городском поселении"</t>
  </si>
  <si>
    <t>МКУК "Централизованная библиотечная система""</t>
  </si>
  <si>
    <t>44200</t>
  </si>
  <si>
    <t>МКУК "Централизованная библиотечная система"" (Закупка товаров, работ и услуг для государственных (муниципальных) нужд)</t>
  </si>
  <si>
    <t>МКУК "Централизованная библиотечная система""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</si>
  <si>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МКУК "Централизованная библиотечная система"" (Иные бюджетные ассигнования)</t>
  </si>
  <si>
    <t>подпрограмма " Реконструкция и капитальный ремонт учреждений культуры"</t>
  </si>
  <si>
    <t>Обеспечение развития и укрепления материально-технической базы домов культуры в населенных пунктах с числом жителей до 50 тыс. человек</t>
  </si>
  <si>
    <t>L4670</t>
  </si>
  <si>
    <t>Муниципальная программа "Развитие физической культуры и массового спорта в Юрюзанском городском поселении на 2016 год"</t>
  </si>
  <si>
    <t>Муниципальная программа "Развитие физической культуры и массового спорта в Юрюзанском городском поселении"</t>
  </si>
  <si>
    <t>64</t>
  </si>
  <si>
    <t>подпрограмма "Обеспечение функционирования МКУ  "Спортивно-культурные сооружения" на 2016 год"</t>
  </si>
  <si>
    <t>подпрограмма "Обеспечение функционирования МКУ  "Спортивно-культурные сооружения"</t>
  </si>
  <si>
    <t>Организация и проведение мероприятий в сфере физической культуры и спорта</t>
  </si>
  <si>
    <t>48200</t>
  </si>
  <si>
    <t>Организация и проведение мероприятий в сфере физической культуры и спорта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</si>
  <si>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проведение мероприятий в сфере физической культуры и спорта (Закупка товаров, работ и услуг для государственных (муниципальных) нужд)</t>
  </si>
  <si>
    <t>Оплата услуг специалистов по организации физкультурно-оздоровительной и спортивно-массовой работы с населением среднего возраста</t>
  </si>
  <si>
    <t>S0012</t>
  </si>
  <si>
    <t>Оплата услуг специалистов по организации физкультурно-оздоровительной и спортивно-массовой работы с населением среднего возраста (Закупка товаров, работ и услуг для государственных (муниципальных) нужд)</t>
  </si>
  <si>
    <t>Оплата услуг специалистов по организации физкультурно-оздоровительной и спортивно-массовой работы с детьми и молодежью в возрасте от 6 до 29 лет</t>
  </si>
  <si>
    <t>S0014</t>
  </si>
  <si>
    <t>Оплата услуг специалистов по организации физкультурно-оздоровительной и спортивно-массовой работы с детьми и молодежью в возрасте от 6 до 29 лет (Закупка товаров, работ и услуг для государственных (муниципальных) нужд)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</si>
  <si>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</si>
  <si>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S0018</t>
  </si>
  <si>
    <t>Оплата услуг специалистов по организации физкультурно-оздоровительной и спортивно-массовой работы с населением старшего возраста (Закупка товаров, работ и услуг для государственных (муниципальных) нужд)</t>
  </si>
  <si>
    <t>Уплата налога на имущество организаций,земельного и транспортного налогов (Иные бюджетные ассигнования)</t>
  </si>
  <si>
    <t>Обеспечение деятельности (оказание услуг) подведомственных казенных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</si>
  <si>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доведение средней заработной платы инструкторов по спорту и тренеров-преподавателей (тренеров), работающих в сельской местности и малых городах Челябинской области с населением до 50 тысяч человек, до среднемесячного дохода от трудовой деятельности в Челябинской области (Расходы на выплаты персоналу)</t>
  </si>
  <si>
    <t>S0019</t>
  </si>
  <si>
    <t>Обеспечение деятельности (оказание услуг) подведомственных казенных учреждений (Закупка товаров, работ и услуг для государственных (муниципальных) нужд)</t>
  </si>
  <si>
    <t>Приобретение спортивного инвентаря и оборудования для спортивных школ и физкультурно-спортивных организаций (Закупка товаров, работ и услуг для государственных (муниципальных) нужд)</t>
  </si>
  <si>
    <t xml:space="preserve">64 </t>
  </si>
  <si>
    <t xml:space="preserve">99 </t>
  </si>
  <si>
    <t>S0013</t>
  </si>
  <si>
    <t>Обеспечение деятельности (оказание услуг) подведомственных казенных учреждений (иные бюджетные ассигновани)</t>
  </si>
  <si>
    <t>Муниципальная программа "Формирование городской среды в Юрюзанском городском поселении"</t>
  </si>
  <si>
    <t>65</t>
  </si>
  <si>
    <t>Федеральный проект "Формирование комфортной городской среды"</t>
  </si>
  <si>
    <t>F2</t>
  </si>
  <si>
    <t>Субсидия на реализацию программ формирования современной городской среды</t>
  </si>
  <si>
    <t>55550</t>
  </si>
  <si>
    <t>Субсидия на реализацию программ формирования современной городской среды (Закупка товаров, работ и услуг для государственных (муниципальных) нужд)</t>
  </si>
  <si>
    <t>Условно утвержденные расходы</t>
  </si>
  <si>
    <t>Всего</t>
  </si>
  <si>
    <t>Комплексы процессных мероприятий</t>
  </si>
  <si>
    <t>Комплекс процессных мероприятий "Обеспечение функционирования администрации Юрюзанского городского поселения".</t>
  </si>
  <si>
    <t>99060</t>
  </si>
  <si>
    <t>Финансовое обеспечение выполнения государственных функций</t>
  </si>
  <si>
    <t>Информационное освещение деятельности органов государственной власти Челябинской области и поддержка средств массовой информации</t>
  </si>
  <si>
    <t>98701</t>
  </si>
  <si>
    <t>Уплата налога на имущество организаций, земельного и транспортного налогов</t>
  </si>
  <si>
    <t>НП204</t>
  </si>
  <si>
    <t>Иные бюджетные ассигнования</t>
  </si>
  <si>
    <t>Выполнение публичных обязательств перед физическим лицом, подлежащих исполнению в денежной форме (стипендии, иные выплаты социального характера)</t>
  </si>
  <si>
    <t>95110</t>
  </si>
  <si>
    <t>ЮЛ514</t>
  </si>
  <si>
    <t>Комплекс процессных мероприятий "Обеспечение функционирования Совета депутатов Юрюзанского городского поселения".</t>
  </si>
  <si>
    <t>Социальное обеспечение и иные выплаты населению</t>
  </si>
  <si>
    <t>Уплата налога на имущество организаций, земельного и транспортного налогов (ОУИЗО)</t>
  </si>
  <si>
    <t>КУ299</t>
  </si>
  <si>
    <t>Комплекс процессных мероприятий "Обеспечение функционирования Отдела  по управлению имуществом и земельными отношениями Администрации Юрюзанского городского поселения"</t>
  </si>
  <si>
    <t>НП299</t>
  </si>
  <si>
    <t>Обеспечение деятельности подведомственных казенных учреждений (МКУ "КГХ")</t>
  </si>
  <si>
    <t>Комплекс процессных мероприятий "Обеспечение функционирования МКУ "Комитет городского хозяйства" города Юрюзани"</t>
  </si>
  <si>
    <t>Региональный проект "Формирование комфортной городской среды"</t>
  </si>
  <si>
    <t>Региональные проекты, реализуемые в составе национальных проектов</t>
  </si>
  <si>
    <t>И4</t>
  </si>
  <si>
    <t>Реализация программ формирования современной городской среды</t>
  </si>
  <si>
    <t xml:space="preserve">Комплекс процессных мероприятий "Обеспечение функционирования МКУ "Культура" </t>
  </si>
  <si>
    <t>Реализация отраслевых мероприятий (МКУ "Культура")</t>
  </si>
  <si>
    <t>Уплата налога на имущество организаций, земельного и транспортного налогов (МКУ "Культура")</t>
  </si>
  <si>
    <t>НП440</t>
  </si>
  <si>
    <t>Обеспечение деятельности подведомственных казенных учреждений (МКУ "Культура")</t>
  </si>
  <si>
    <t>КУ440</t>
  </si>
  <si>
    <t>Комплекс процессных мероприятий "Повышение доступности и качества библиотечного обслуживания в Юрюзанском городском поселении"</t>
  </si>
  <si>
    <t>Реализация отраслевых мероприятий (МКУК "ЦБС")</t>
  </si>
  <si>
    <t>Обеспечение деятельности подведомственных казенных учреждений (МКУК "ЦБС")</t>
  </si>
  <si>
    <t>КУ442</t>
  </si>
  <si>
    <t>Региональные проекты, реализуемые вне национальных проектов</t>
  </si>
  <si>
    <t>Региональный проект "Развитие физической культуры, массового спрота и подготовка спортивного резерва"</t>
  </si>
  <si>
    <t>Приобретение спортивного инвентаря и оборудования для спортивных школ и физкультурно-спортивных организаций</t>
  </si>
  <si>
    <t xml:space="preserve">Расходы на доведение средней заработной платы инструкторов по спорту и тренеров-преподавателей (тренеров), работающих в сельской местности и малых городах Челябинской области с населением до 50 тысяч человек, до среднемесячного дохода от трудовой деятельности в Челябинской области </t>
  </si>
  <si>
    <t>Комплекс процессных мероприятий "Обеспечение функционирования МКУ  "Спортивно-культурные сооружения"</t>
  </si>
  <si>
    <t>Комплекы процессных мероприятий</t>
  </si>
  <si>
    <t>Реализация отраслевых мероприятий (МКУ "СКС")</t>
  </si>
  <si>
    <t>НП482</t>
  </si>
  <si>
    <t>Уплата налога на имущество организаций,  земельного и транспортного налогов (МКУ "СКС")</t>
  </si>
  <si>
    <t>КУ482</t>
  </si>
  <si>
    <t>Выполнение работ, улуг в Юрюзанском городском поселении</t>
  </si>
  <si>
    <t>Комплекс процессных мероприятий "Обеспечение безопасности дорожного движения в Юрюзанском городском поселении"</t>
  </si>
  <si>
    <t>Комплекс процессных мероприятий "Развитие автомобильно-дорожной инфраструктуры Юрюзанскогогородского поселения"</t>
  </si>
  <si>
    <t>Уплата налога на имущество организаций,  земельного и транспортного налогов (МКУ "КГХ")</t>
  </si>
  <si>
    <t>Комплекс процессных мероприятий "Модернизация систем коммунальной инфраструктуры Юрюзанского городского поселения"</t>
  </si>
  <si>
    <t>Комплекс процессныхъ мероприятий "Защита населения и территории от чрезвычайных ситуаций, обеспечение пожарной безопасности в Юрюзанском городском поселении"</t>
  </si>
  <si>
    <t>Комплекс процессных мероприятий "Мероприятия в области строительства, архитектуры и градостроительства Юрюзанского городского поселения"</t>
  </si>
  <si>
    <t>Комплекс процессных мероприятий "Благоустройство Юрюзанского городского поселения"</t>
  </si>
  <si>
    <t>45000</t>
  </si>
  <si>
    <t>46000</t>
  </si>
  <si>
    <t>Иные межбюджетные ассигнования</t>
  </si>
  <si>
    <t>Обеспечение деятельности подведомственных казенных учреждений (МКУ "СКС")</t>
  </si>
  <si>
    <t>Осуществление переданных государственных полномочий по созданию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переданного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от 27 мая 2010 года № 583-ЗО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</si>
  <si>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Региональный проект «Развитие и совершенствование сети автомобильных дорог общего пользования»</t>
  </si>
  <si>
    <t>Проектирование, строительство, реконструкция, капитальный ремонт, ремонт и содержание автомобильных дорог общего пользования и искусственных дорожных сооружений на них</t>
  </si>
  <si>
    <t>Капитальный ремонт, ремонт и содержание автомобильных дорог общего пользования местного значения</t>
  </si>
  <si>
    <t>Софинансирование капитального ремонта, ремонта и содержания автомобильных дорог общего пользования местного значения</t>
  </si>
  <si>
    <t>06</t>
  </si>
  <si>
    <t>9Д000</t>
  </si>
  <si>
    <t>9Д010</t>
  </si>
  <si>
    <t>SД010</t>
  </si>
  <si>
    <t>Региональный проект «Модернизация объектов коммунальной инфраструктуры»</t>
  </si>
  <si>
    <t>Региональный проект «Организация транcпортного обслуживания населения автомобильным и городским наземным электрическим транспортом общего пользования по маршрутам регулярных перевозок в Челябинской области»</t>
  </si>
  <si>
    <t>Организация регулярных перевозок пассажиров и багажа автомобильным транспортом общего пользования по муниципальным маршрутам регулярных перевозок по регулируемым тарифам</t>
  </si>
  <si>
    <t>Софинансирование организации регулярных перевозок пассажиров и багажа автомобильным транспортом общего пользования по муниципальным маршрутам регулярных перевозок по регулируемым тарифам</t>
  </si>
  <si>
    <t>S1402</t>
  </si>
  <si>
    <t>06120</t>
  </si>
  <si>
    <t>S6120</t>
  </si>
  <si>
    <t>Софинансирование реализации инициативных проектов</t>
  </si>
  <si>
    <t>S2401</t>
  </si>
  <si>
    <t>Региональный проект «Реализация инициативных проектов на территории Челябинской области»</t>
  </si>
  <si>
    <t>Реализация инициативных проектов</t>
  </si>
  <si>
    <t>Муниципальная программа "Реализация инициативных проектов на территории Юрюзанского городского поселения"</t>
  </si>
  <si>
    <t>68</t>
  </si>
  <si>
    <t>Субсидии социально ориентированным некоммерческим организациям, осуществляющим деятельность на территории ЮГП на финансовое обеспечение затрат, связанных с организацией и проведением мероприятий (ЮГОО "Совет ветеранов" "Защитник отечества")</t>
  </si>
  <si>
    <t>Комплекс процессных мероприятий "Поддержка предприятий городского хозяйства ЮГП"</t>
  </si>
  <si>
    <t>ЮЛ500</t>
  </si>
  <si>
    <t>Субсидия предприятиям коммунального хозяйства на финансовое обеспечение (возмещение) затрат в связи с выполнением работ, оказанием услуг (МУП "Коммунальные системы")</t>
  </si>
  <si>
    <t>Комплекс процессных мероприятий "Капитальный ремонт муниципального имущества Юрюзанского городского поселения"</t>
  </si>
  <si>
    <t>S0270</t>
  </si>
  <si>
    <t xml:space="preserve"> «О внесении изменений в бюджет Юрюзанского городского поселения </t>
  </si>
  <si>
    <t>на 2025 год и на плановый период 2026 и 2027 годов»</t>
  </si>
  <si>
    <t>Приложение 2</t>
  </si>
  <si>
    <t>от 31 января 2025 года № 306</t>
  </si>
  <si>
    <t>«20» декабря  2024 г.     № 299</t>
  </si>
</sst>
</file>

<file path=xl/styles.xml><?xml version="1.0" encoding="utf-8"?>
<styleSheet xmlns="http://schemas.openxmlformats.org/spreadsheetml/2006/main">
  <numFmts count="2">
    <numFmt numFmtId="164" formatCode="?"/>
    <numFmt numFmtId="165" formatCode="0.0"/>
  </numFmts>
  <fonts count="30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b/>
      <sz val="14"/>
      <name val="Times New Roman CYR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Arial Cyr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18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1" fillId="0" borderId="0" xfId="0" applyFont="1"/>
    <xf numFmtId="0" fontId="5" fillId="0" borderId="0" xfId="0" applyFont="1" applyAlignment="1"/>
    <xf numFmtId="164" fontId="7" fillId="0" borderId="0" xfId="1" applyNumberFormat="1" applyFont="1" applyAlignment="1">
      <alignment horizontal="center" vertical="center" wrapText="1"/>
    </xf>
    <xf numFmtId="164" fontId="7" fillId="0" borderId="0" xfId="1" applyNumberFormat="1" applyFont="1" applyAlignment="1">
      <alignment vertical="center" wrapText="1"/>
    </xf>
    <xf numFmtId="0" fontId="8" fillId="0" borderId="0" xfId="1" applyFont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1" applyFont="1" applyAlignment="1">
      <alignment horizontal="center" vertical="center"/>
    </xf>
    <xf numFmtId="49" fontId="11" fillId="0" borderId="5" xfId="1" applyNumberFormat="1" applyFont="1" applyBorder="1" applyAlignment="1">
      <alignment horizontal="center" vertical="center" wrapText="1"/>
    </xf>
    <xf numFmtId="49" fontId="11" fillId="0" borderId="5" xfId="1" applyNumberFormat="1" applyFont="1" applyBorder="1" applyAlignment="1">
      <alignment horizontal="center" wrapText="1"/>
    </xf>
    <xf numFmtId="0" fontId="8" fillId="0" borderId="1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2" fillId="0" borderId="11" xfId="1" applyFont="1" applyBorder="1" applyAlignment="1">
      <alignment vertical="center"/>
    </xf>
    <xf numFmtId="0" fontId="12" fillId="0" borderId="5" xfId="1" applyFont="1" applyBorder="1" applyAlignment="1">
      <alignment vertical="center"/>
    </xf>
    <xf numFmtId="0" fontId="0" fillId="0" borderId="5" xfId="0" applyFont="1" applyBorder="1"/>
    <xf numFmtId="0" fontId="0" fillId="0" borderId="0" xfId="0" applyFont="1" applyBorder="1"/>
    <xf numFmtId="165" fontId="11" fillId="0" borderId="5" xfId="1" applyNumberFormat="1" applyFont="1" applyBorder="1" applyAlignment="1">
      <alignment horizontal="justify" vertical="center" wrapText="1"/>
    </xf>
    <xf numFmtId="0" fontId="8" fillId="0" borderId="12" xfId="1" applyFont="1" applyBorder="1" applyAlignment="1">
      <alignment vertical="center"/>
    </xf>
    <xf numFmtId="49" fontId="11" fillId="0" borderId="5" xfId="1" applyNumberFormat="1" applyFont="1" applyBorder="1" applyAlignment="1">
      <alignment horizontal="justify" vertical="center" wrapText="1"/>
    </xf>
    <xf numFmtId="4" fontId="11" fillId="0" borderId="5" xfId="1" applyNumberFormat="1" applyFont="1" applyBorder="1" applyAlignment="1">
      <alignment horizontal="justify" vertical="center" wrapText="1"/>
    </xf>
    <xf numFmtId="49" fontId="10" fillId="0" borderId="5" xfId="1" applyNumberFormat="1" applyFont="1" applyBorder="1" applyAlignment="1">
      <alignment horizontal="justify" vertical="center" wrapText="1"/>
    </xf>
    <xf numFmtId="0" fontId="2" fillId="0" borderId="0" xfId="0" applyFont="1"/>
    <xf numFmtId="49" fontId="13" fillId="0" borderId="5" xfId="1" applyNumberFormat="1" applyFont="1" applyBorder="1" applyAlignment="1">
      <alignment horizontal="justify" vertical="center" wrapText="1"/>
    </xf>
    <xf numFmtId="49" fontId="14" fillId="0" borderId="5" xfId="1" applyNumberFormat="1" applyFont="1" applyBorder="1" applyAlignment="1">
      <alignment horizontal="justify" vertical="center" wrapText="1"/>
    </xf>
    <xf numFmtId="49" fontId="14" fillId="0" borderId="12" xfId="1" applyNumberFormat="1" applyFont="1" applyBorder="1" applyAlignment="1">
      <alignment horizontal="center" vertical="center" wrapText="1"/>
    </xf>
    <xf numFmtId="49" fontId="14" fillId="0" borderId="5" xfId="1" applyNumberFormat="1" applyFont="1" applyBorder="1" applyAlignment="1">
      <alignment horizontal="center" vertical="center" wrapText="1"/>
    </xf>
    <xf numFmtId="4" fontId="14" fillId="0" borderId="5" xfId="1" applyNumberFormat="1" applyFont="1" applyBorder="1" applyAlignment="1">
      <alignment horizontal="right"/>
    </xf>
    <xf numFmtId="4" fontId="14" fillId="0" borderId="5" xfId="1" applyNumberFormat="1" applyFont="1" applyBorder="1" applyAlignment="1">
      <alignment horizontal="right" vertical="center" wrapText="1"/>
    </xf>
    <xf numFmtId="0" fontId="15" fillId="0" borderId="0" xfId="0" applyFont="1"/>
    <xf numFmtId="49" fontId="16" fillId="0" borderId="5" xfId="1" applyNumberFormat="1" applyFont="1" applyBorder="1" applyAlignment="1">
      <alignment horizontal="justify" vertical="center" wrapText="1"/>
    </xf>
    <xf numFmtId="49" fontId="17" fillId="0" borderId="5" xfId="1" applyNumberFormat="1" applyFont="1" applyBorder="1" applyAlignment="1">
      <alignment horizontal="justify" vertical="center" wrapText="1"/>
    </xf>
    <xf numFmtId="49" fontId="17" fillId="0" borderId="5" xfId="1" applyNumberFormat="1" applyFont="1" applyBorder="1" applyAlignment="1">
      <alignment horizontal="center" vertical="center" wrapText="1"/>
    </xf>
    <xf numFmtId="4" fontId="17" fillId="0" borderId="5" xfId="1" applyNumberFormat="1" applyFont="1" applyBorder="1" applyAlignment="1">
      <alignment horizontal="right"/>
    </xf>
    <xf numFmtId="4" fontId="17" fillId="0" borderId="5" xfId="1" applyNumberFormat="1" applyFont="1" applyBorder="1" applyAlignment="1">
      <alignment horizontal="right" vertical="center" wrapText="1"/>
    </xf>
    <xf numFmtId="164" fontId="16" fillId="0" borderId="5" xfId="1" applyNumberFormat="1" applyFont="1" applyBorder="1" applyAlignment="1">
      <alignment horizontal="justify" vertical="center" wrapText="1"/>
    </xf>
    <xf numFmtId="164" fontId="17" fillId="0" borderId="5" xfId="1" applyNumberFormat="1" applyFont="1" applyBorder="1" applyAlignment="1">
      <alignment horizontal="justify" vertical="center" wrapText="1"/>
    </xf>
    <xf numFmtId="49" fontId="18" fillId="0" borderId="5" xfId="1" applyNumberFormat="1" applyFont="1" applyBorder="1" applyAlignment="1">
      <alignment horizontal="center" vertical="center" wrapText="1"/>
    </xf>
    <xf numFmtId="4" fontId="18" fillId="0" borderId="5" xfId="1" applyNumberFormat="1" applyFont="1" applyBorder="1" applyAlignment="1">
      <alignment horizontal="right"/>
    </xf>
    <xf numFmtId="164" fontId="18" fillId="0" borderId="5" xfId="1" applyNumberFormat="1" applyFont="1" applyBorder="1" applyAlignment="1">
      <alignment horizontal="justify" vertical="center" wrapText="1"/>
    </xf>
    <xf numFmtId="4" fontId="18" fillId="0" borderId="5" xfId="1" applyNumberFormat="1" applyFont="1" applyBorder="1" applyAlignment="1">
      <alignment horizontal="right" vertical="center" wrapText="1"/>
    </xf>
    <xf numFmtId="49" fontId="18" fillId="0" borderId="5" xfId="1" applyNumberFormat="1" applyFont="1" applyBorder="1" applyAlignment="1">
      <alignment horizontal="justify" vertical="center" wrapText="1"/>
    </xf>
    <xf numFmtId="0" fontId="19" fillId="0" borderId="0" xfId="0" applyFont="1" applyFill="1"/>
    <xf numFmtId="0" fontId="15" fillId="0" borderId="0" xfId="0" applyFont="1" applyFill="1"/>
    <xf numFmtId="49" fontId="20" fillId="0" borderId="5" xfId="1" applyNumberFormat="1" applyFont="1" applyBorder="1" applyAlignment="1">
      <alignment horizontal="justify" vertical="center" wrapText="1"/>
    </xf>
    <xf numFmtId="49" fontId="20" fillId="0" borderId="5" xfId="1" applyNumberFormat="1" applyFont="1" applyBorder="1" applyAlignment="1">
      <alignment horizontal="center" vertical="center" wrapText="1"/>
    </xf>
    <xf numFmtId="4" fontId="20" fillId="0" borderId="5" xfId="1" applyNumberFormat="1" applyFont="1" applyBorder="1" applyAlignment="1">
      <alignment horizontal="right"/>
    </xf>
    <xf numFmtId="4" fontId="20" fillId="0" borderId="5" xfId="1" applyNumberFormat="1" applyFont="1" applyBorder="1" applyAlignment="1">
      <alignment horizontal="right" vertical="center" wrapText="1"/>
    </xf>
    <xf numFmtId="4" fontId="11" fillId="0" borderId="5" xfId="1" applyNumberFormat="1" applyFont="1" applyBorder="1" applyAlignment="1">
      <alignment horizontal="right" vertical="center" wrapText="1"/>
    </xf>
    <xf numFmtId="49" fontId="21" fillId="0" borderId="5" xfId="1" applyNumberFormat="1" applyFont="1" applyBorder="1" applyAlignment="1">
      <alignment horizontal="justify" vertical="center" wrapText="1"/>
    </xf>
    <xf numFmtId="49" fontId="21" fillId="0" borderId="5" xfId="1" applyNumberFormat="1" applyFont="1" applyBorder="1" applyAlignment="1">
      <alignment horizontal="center" vertical="center" wrapText="1"/>
    </xf>
    <xf numFmtId="4" fontId="21" fillId="0" borderId="5" xfId="1" applyNumberFormat="1" applyFont="1" applyBorder="1" applyAlignment="1">
      <alignment horizontal="right"/>
    </xf>
    <xf numFmtId="4" fontId="21" fillId="0" borderId="5" xfId="1" applyNumberFormat="1" applyFont="1" applyBorder="1" applyAlignment="1">
      <alignment horizontal="right" vertical="center" wrapText="1"/>
    </xf>
    <xf numFmtId="49" fontId="18" fillId="0" borderId="13" xfId="0" applyNumberFormat="1" applyFont="1" applyBorder="1" applyAlignment="1" applyProtection="1">
      <alignment horizontal="left" vertical="center" wrapText="1"/>
    </xf>
    <xf numFmtId="49" fontId="18" fillId="0" borderId="14" xfId="0" applyNumberFormat="1" applyFont="1" applyBorder="1" applyAlignment="1" applyProtection="1">
      <alignment horizontal="left" vertical="center" wrapText="1"/>
    </xf>
    <xf numFmtId="4" fontId="11" fillId="0" borderId="5" xfId="1" applyNumberFormat="1" applyFont="1" applyBorder="1" applyAlignment="1">
      <alignment horizontal="right"/>
    </xf>
    <xf numFmtId="0" fontId="18" fillId="0" borderId="5" xfId="1" applyNumberFormat="1" applyFont="1" applyBorder="1" applyAlignment="1">
      <alignment horizontal="justify" vertical="center" wrapText="1"/>
    </xf>
    <xf numFmtId="0" fontId="18" fillId="0" borderId="5" xfId="1" applyNumberFormat="1" applyFont="1" applyBorder="1" applyAlignment="1">
      <alignment horizontal="justify" vertical="center"/>
    </xf>
    <xf numFmtId="49" fontId="22" fillId="0" borderId="5" xfId="1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5" xfId="0" applyFont="1" applyBorder="1" applyAlignment="1">
      <alignment wrapText="1"/>
    </xf>
    <xf numFmtId="49" fontId="17" fillId="0" borderId="5" xfId="2" applyNumberFormat="1" applyFont="1" applyFill="1" applyBorder="1" applyAlignment="1">
      <alignment horizontal="justify" vertical="center" wrapText="1"/>
    </xf>
    <xf numFmtId="49" fontId="17" fillId="0" borderId="5" xfId="2" applyNumberFormat="1" applyFont="1" applyFill="1" applyBorder="1" applyAlignment="1">
      <alignment horizontal="center" vertical="center" wrapText="1"/>
    </xf>
    <xf numFmtId="4" fontId="17" fillId="0" borderId="5" xfId="2" applyNumberFormat="1" applyFont="1" applyFill="1" applyBorder="1" applyAlignment="1">
      <alignment horizontal="right"/>
    </xf>
    <xf numFmtId="4" fontId="17" fillId="0" borderId="5" xfId="2" applyNumberFormat="1" applyFont="1" applyFill="1" applyBorder="1" applyAlignment="1">
      <alignment horizontal="right" vertical="center" wrapText="1"/>
    </xf>
    <xf numFmtId="49" fontId="0" fillId="0" borderId="5" xfId="0" applyNumberFormat="1" applyFont="1" applyBorder="1"/>
    <xf numFmtId="49" fontId="0" fillId="0" borderId="0" xfId="0" applyNumberFormat="1"/>
    <xf numFmtId="165" fontId="17" fillId="0" borderId="0" xfId="2" applyNumberFormat="1" applyFont="1" applyFill="1" applyBorder="1" applyAlignment="1">
      <alignment horizontal="right" vertical="center" wrapText="1"/>
    </xf>
    <xf numFmtId="165" fontId="0" fillId="0" borderId="0" xfId="0" applyNumberFormat="1"/>
    <xf numFmtId="0" fontId="18" fillId="2" borderId="16" xfId="0" applyNumberFormat="1" applyFont="1" applyFill="1" applyBorder="1" applyAlignment="1">
      <alignment horizontal="justify" vertical="center" wrapText="1"/>
    </xf>
    <xf numFmtId="0" fontId="18" fillId="0" borderId="17" xfId="0" applyNumberFormat="1" applyFont="1" applyFill="1" applyBorder="1" applyAlignment="1">
      <alignment horizontal="justify" vertical="center" wrapText="1"/>
    </xf>
    <xf numFmtId="49" fontId="24" fillId="0" borderId="5" xfId="1" applyNumberFormat="1" applyFont="1" applyBorder="1" applyAlignment="1">
      <alignment horizontal="justify" vertical="center" wrapText="1"/>
    </xf>
    <xf numFmtId="0" fontId="17" fillId="2" borderId="5" xfId="0" applyFont="1" applyFill="1" applyBorder="1"/>
    <xf numFmtId="0" fontId="17" fillId="2" borderId="5" xfId="0" applyFont="1" applyFill="1" applyBorder="1" applyAlignment="1">
      <alignment wrapText="1"/>
    </xf>
    <xf numFmtId="0" fontId="17" fillId="2" borderId="12" xfId="0" applyFont="1" applyFill="1" applyBorder="1" applyAlignment="1">
      <alignment wrapText="1"/>
    </xf>
    <xf numFmtId="0" fontId="17" fillId="2" borderId="18" xfId="0" applyFont="1" applyFill="1" applyBorder="1" applyAlignment="1">
      <alignment wrapText="1"/>
    </xf>
    <xf numFmtId="49" fontId="20" fillId="2" borderId="5" xfId="1" applyNumberFormat="1" applyFont="1" applyFill="1" applyBorder="1" applyAlignment="1">
      <alignment horizontal="justify" vertical="center" wrapText="1"/>
    </xf>
    <xf numFmtId="0" fontId="17" fillId="2" borderId="0" xfId="0" applyFont="1" applyFill="1" applyAlignment="1">
      <alignment wrapText="1"/>
    </xf>
    <xf numFmtId="49" fontId="18" fillId="2" borderId="5" xfId="1" applyNumberFormat="1" applyFont="1" applyFill="1" applyBorder="1" applyAlignment="1">
      <alignment horizontal="justify" vertical="center" wrapText="1"/>
    </xf>
    <xf numFmtId="0" fontId="18" fillId="0" borderId="16" xfId="0" applyFont="1" applyBorder="1" applyAlignment="1">
      <alignment vertical="top" wrapText="1"/>
    </xf>
    <xf numFmtId="49" fontId="11" fillId="0" borderId="5" xfId="1" applyNumberFormat="1" applyFont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49" fontId="17" fillId="0" borderId="12" xfId="1" applyNumberFormat="1" applyFont="1" applyBorder="1" applyAlignment="1">
      <alignment horizontal="center" vertical="center" wrapText="1"/>
    </xf>
    <xf numFmtId="49" fontId="18" fillId="0" borderId="12" xfId="1" applyNumberFormat="1" applyFont="1" applyBorder="1" applyAlignment="1">
      <alignment horizontal="center" vertical="center" wrapText="1"/>
    </xf>
    <xf numFmtId="4" fontId="17" fillId="0" borderId="12" xfId="1" applyNumberFormat="1" applyFont="1" applyBorder="1" applyAlignment="1">
      <alignment horizontal="right"/>
    </xf>
    <xf numFmtId="49" fontId="17" fillId="0" borderId="12" xfId="1" applyNumberFormat="1" applyFont="1" applyBorder="1" applyAlignment="1">
      <alignment horizontal="justify" vertical="center" wrapText="1"/>
    </xf>
    <xf numFmtId="4" fontId="17" fillId="0" borderId="12" xfId="1" applyNumberFormat="1" applyFont="1" applyBorder="1" applyAlignment="1">
      <alignment horizontal="right" vertical="center" wrapText="1"/>
    </xf>
    <xf numFmtId="0" fontId="26" fillId="0" borderId="5" xfId="0" applyFont="1" applyBorder="1" applyAlignment="1">
      <alignment wrapText="1"/>
    </xf>
    <xf numFmtId="0" fontId="27" fillId="0" borderId="5" xfId="0" applyFont="1" applyBorder="1" applyAlignment="1">
      <alignment horizontal="justify" vertical="center" wrapText="1"/>
    </xf>
    <xf numFmtId="0" fontId="25" fillId="0" borderId="5" xfId="0" applyFont="1" applyBorder="1" applyAlignment="1">
      <alignment horizontal="justify" vertical="center" wrapText="1"/>
    </xf>
    <xf numFmtId="49" fontId="18" fillId="0" borderId="5" xfId="2" applyNumberFormat="1" applyFont="1" applyBorder="1" applyAlignment="1">
      <alignment horizontal="justify" vertical="center" shrinkToFit="1"/>
    </xf>
    <xf numFmtId="0" fontId="18" fillId="0" borderId="5" xfId="0" applyFont="1" applyBorder="1" applyAlignment="1">
      <alignment vertical="center"/>
    </xf>
    <xf numFmtId="49" fontId="18" fillId="0" borderId="5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top"/>
    </xf>
    <xf numFmtId="165" fontId="3" fillId="0" borderId="5" xfId="0" applyNumberFormat="1" applyFont="1" applyBorder="1" applyAlignment="1">
      <alignment vertical="top"/>
    </xf>
    <xf numFmtId="49" fontId="18" fillId="0" borderId="5" xfId="2" applyNumberFormat="1" applyFont="1" applyBorder="1" applyAlignment="1">
      <alignment horizontal="center" vertical="center" shrinkToFit="1"/>
    </xf>
    <xf numFmtId="49" fontId="18" fillId="0" borderId="5" xfId="2" applyNumberFormat="1" applyFont="1" applyBorder="1" applyAlignment="1">
      <alignment horizontal="right" shrinkToFit="1"/>
    </xf>
    <xf numFmtId="165" fontId="17" fillId="0" borderId="5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49" fontId="11" fillId="0" borderId="5" xfId="1" applyNumberFormat="1" applyFont="1" applyBorder="1" applyAlignment="1">
      <alignment horizontal="center" vertical="center" wrapText="1"/>
    </xf>
    <xf numFmtId="49" fontId="11" fillId="0" borderId="5" xfId="1" applyNumberFormat="1" applyFont="1" applyBorder="1" applyAlignment="1">
      <alignment horizontal="center" wrapText="1"/>
    </xf>
    <xf numFmtId="49" fontId="10" fillId="0" borderId="1" xfId="1" applyNumberFormat="1" applyFont="1" applyBorder="1" applyAlignment="1">
      <alignment horizontal="center" vertical="center" wrapText="1"/>
    </xf>
    <xf numFmtId="49" fontId="10" fillId="0" borderId="6" xfId="1" applyNumberFormat="1" applyFont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49" fontId="11" fillId="0" borderId="6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center" vertical="center" wrapText="1"/>
    </xf>
    <xf numFmtId="49" fontId="11" fillId="0" borderId="3" xfId="1" applyNumberFormat="1" applyFont="1" applyBorder="1" applyAlignment="1">
      <alignment horizontal="center" vertical="center" wrapText="1"/>
    </xf>
    <xf numFmtId="49" fontId="11" fillId="0" borderId="4" xfId="1" applyNumberFormat="1" applyFont="1" applyBorder="1" applyAlignment="1">
      <alignment horizontal="center" vertical="center" wrapText="1"/>
    </xf>
    <xf numFmtId="49" fontId="11" fillId="0" borderId="7" xfId="1" applyNumberFormat="1" applyFont="1" applyBorder="1" applyAlignment="1">
      <alignment horizontal="center" vertical="center" wrapText="1"/>
    </xf>
    <xf numFmtId="49" fontId="11" fillId="0" borderId="8" xfId="1" applyNumberFormat="1" applyFont="1" applyBorder="1" applyAlignment="1">
      <alignment horizontal="center" vertical="center" wrapText="1"/>
    </xf>
    <xf numFmtId="49" fontId="11" fillId="0" borderId="9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10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73"/>
  <sheetViews>
    <sheetView topLeftCell="B1" workbookViewId="0">
      <selection activeCell="AG19" sqref="AG19"/>
    </sheetView>
  </sheetViews>
  <sheetFormatPr defaultRowHeight="15"/>
  <cols>
    <col min="1" max="1" width="44.42578125" hidden="1" customWidth="1"/>
    <col min="2" max="2" width="61.140625" customWidth="1"/>
    <col min="3" max="3" width="4.140625" customWidth="1"/>
    <col min="4" max="4" width="3.28515625" customWidth="1"/>
    <col min="5" max="5" width="5.28515625" customWidth="1"/>
    <col min="6" max="6" width="7.42578125" customWidth="1"/>
    <col min="7" max="17" width="16.7109375" hidden="1" customWidth="1"/>
    <col min="18" max="18" width="6.140625" customWidth="1"/>
    <col min="19" max="20" width="4.7109375" customWidth="1"/>
    <col min="21" max="22" width="27.140625" hidden="1" customWidth="1"/>
    <col min="23" max="23" width="44.42578125" hidden="1" customWidth="1"/>
    <col min="24" max="25" width="14.85546875" customWidth="1"/>
    <col min="26" max="26" width="14.140625" customWidth="1"/>
    <col min="257" max="257" width="0" hidden="1" customWidth="1"/>
    <col min="258" max="258" width="61.140625" customWidth="1"/>
    <col min="259" max="259" width="4.140625" customWidth="1"/>
    <col min="260" max="260" width="3.28515625" customWidth="1"/>
    <col min="261" max="261" width="5.28515625" customWidth="1"/>
    <col min="262" max="262" width="7.42578125" customWidth="1"/>
    <col min="263" max="273" width="0" hidden="1" customWidth="1"/>
    <col min="274" max="274" width="6.140625" customWidth="1"/>
    <col min="275" max="276" width="4.7109375" customWidth="1"/>
    <col min="277" max="279" width="0" hidden="1" customWidth="1"/>
    <col min="280" max="281" width="14.85546875" customWidth="1"/>
    <col min="282" max="282" width="14.140625" customWidth="1"/>
    <col min="513" max="513" width="0" hidden="1" customWidth="1"/>
    <col min="514" max="514" width="61.140625" customWidth="1"/>
    <col min="515" max="515" width="4.140625" customWidth="1"/>
    <col min="516" max="516" width="3.28515625" customWidth="1"/>
    <col min="517" max="517" width="5.28515625" customWidth="1"/>
    <col min="518" max="518" width="7.42578125" customWidth="1"/>
    <col min="519" max="529" width="0" hidden="1" customWidth="1"/>
    <col min="530" max="530" width="6.140625" customWidth="1"/>
    <col min="531" max="532" width="4.7109375" customWidth="1"/>
    <col min="533" max="535" width="0" hidden="1" customWidth="1"/>
    <col min="536" max="537" width="14.85546875" customWidth="1"/>
    <col min="538" max="538" width="14.140625" customWidth="1"/>
    <col min="769" max="769" width="0" hidden="1" customWidth="1"/>
    <col min="770" max="770" width="61.140625" customWidth="1"/>
    <col min="771" max="771" width="4.140625" customWidth="1"/>
    <col min="772" max="772" width="3.28515625" customWidth="1"/>
    <col min="773" max="773" width="5.28515625" customWidth="1"/>
    <col min="774" max="774" width="7.42578125" customWidth="1"/>
    <col min="775" max="785" width="0" hidden="1" customWidth="1"/>
    <col min="786" max="786" width="6.140625" customWidth="1"/>
    <col min="787" max="788" width="4.7109375" customWidth="1"/>
    <col min="789" max="791" width="0" hidden="1" customWidth="1"/>
    <col min="792" max="793" width="14.85546875" customWidth="1"/>
    <col min="794" max="794" width="14.140625" customWidth="1"/>
    <col min="1025" max="1025" width="0" hidden="1" customWidth="1"/>
    <col min="1026" max="1026" width="61.140625" customWidth="1"/>
    <col min="1027" max="1027" width="4.140625" customWidth="1"/>
    <col min="1028" max="1028" width="3.28515625" customWidth="1"/>
    <col min="1029" max="1029" width="5.28515625" customWidth="1"/>
    <col min="1030" max="1030" width="7.42578125" customWidth="1"/>
    <col min="1031" max="1041" width="0" hidden="1" customWidth="1"/>
    <col min="1042" max="1042" width="6.140625" customWidth="1"/>
    <col min="1043" max="1044" width="4.7109375" customWidth="1"/>
    <col min="1045" max="1047" width="0" hidden="1" customWidth="1"/>
    <col min="1048" max="1049" width="14.85546875" customWidth="1"/>
    <col min="1050" max="1050" width="14.140625" customWidth="1"/>
    <col min="1281" max="1281" width="0" hidden="1" customWidth="1"/>
    <col min="1282" max="1282" width="61.140625" customWidth="1"/>
    <col min="1283" max="1283" width="4.140625" customWidth="1"/>
    <col min="1284" max="1284" width="3.28515625" customWidth="1"/>
    <col min="1285" max="1285" width="5.28515625" customWidth="1"/>
    <col min="1286" max="1286" width="7.42578125" customWidth="1"/>
    <col min="1287" max="1297" width="0" hidden="1" customWidth="1"/>
    <col min="1298" max="1298" width="6.140625" customWidth="1"/>
    <col min="1299" max="1300" width="4.7109375" customWidth="1"/>
    <col min="1301" max="1303" width="0" hidden="1" customWidth="1"/>
    <col min="1304" max="1305" width="14.85546875" customWidth="1"/>
    <col min="1306" max="1306" width="14.140625" customWidth="1"/>
    <col min="1537" max="1537" width="0" hidden="1" customWidth="1"/>
    <col min="1538" max="1538" width="61.140625" customWidth="1"/>
    <col min="1539" max="1539" width="4.140625" customWidth="1"/>
    <col min="1540" max="1540" width="3.28515625" customWidth="1"/>
    <col min="1541" max="1541" width="5.28515625" customWidth="1"/>
    <col min="1542" max="1542" width="7.42578125" customWidth="1"/>
    <col min="1543" max="1553" width="0" hidden="1" customWidth="1"/>
    <col min="1554" max="1554" width="6.140625" customWidth="1"/>
    <col min="1555" max="1556" width="4.7109375" customWidth="1"/>
    <col min="1557" max="1559" width="0" hidden="1" customWidth="1"/>
    <col min="1560" max="1561" width="14.85546875" customWidth="1"/>
    <col min="1562" max="1562" width="14.140625" customWidth="1"/>
    <col min="1793" max="1793" width="0" hidden="1" customWidth="1"/>
    <col min="1794" max="1794" width="61.140625" customWidth="1"/>
    <col min="1795" max="1795" width="4.140625" customWidth="1"/>
    <col min="1796" max="1796" width="3.28515625" customWidth="1"/>
    <col min="1797" max="1797" width="5.28515625" customWidth="1"/>
    <col min="1798" max="1798" width="7.42578125" customWidth="1"/>
    <col min="1799" max="1809" width="0" hidden="1" customWidth="1"/>
    <col min="1810" max="1810" width="6.140625" customWidth="1"/>
    <col min="1811" max="1812" width="4.7109375" customWidth="1"/>
    <col min="1813" max="1815" width="0" hidden="1" customWidth="1"/>
    <col min="1816" max="1817" width="14.85546875" customWidth="1"/>
    <col min="1818" max="1818" width="14.140625" customWidth="1"/>
    <col min="2049" max="2049" width="0" hidden="1" customWidth="1"/>
    <col min="2050" max="2050" width="61.140625" customWidth="1"/>
    <col min="2051" max="2051" width="4.140625" customWidth="1"/>
    <col min="2052" max="2052" width="3.28515625" customWidth="1"/>
    <col min="2053" max="2053" width="5.28515625" customWidth="1"/>
    <col min="2054" max="2054" width="7.42578125" customWidth="1"/>
    <col min="2055" max="2065" width="0" hidden="1" customWidth="1"/>
    <col min="2066" max="2066" width="6.140625" customWidth="1"/>
    <col min="2067" max="2068" width="4.7109375" customWidth="1"/>
    <col min="2069" max="2071" width="0" hidden="1" customWidth="1"/>
    <col min="2072" max="2073" width="14.85546875" customWidth="1"/>
    <col min="2074" max="2074" width="14.140625" customWidth="1"/>
    <col min="2305" max="2305" width="0" hidden="1" customWidth="1"/>
    <col min="2306" max="2306" width="61.140625" customWidth="1"/>
    <col min="2307" max="2307" width="4.140625" customWidth="1"/>
    <col min="2308" max="2308" width="3.28515625" customWidth="1"/>
    <col min="2309" max="2309" width="5.28515625" customWidth="1"/>
    <col min="2310" max="2310" width="7.42578125" customWidth="1"/>
    <col min="2311" max="2321" width="0" hidden="1" customWidth="1"/>
    <col min="2322" max="2322" width="6.140625" customWidth="1"/>
    <col min="2323" max="2324" width="4.7109375" customWidth="1"/>
    <col min="2325" max="2327" width="0" hidden="1" customWidth="1"/>
    <col min="2328" max="2329" width="14.85546875" customWidth="1"/>
    <col min="2330" max="2330" width="14.140625" customWidth="1"/>
    <col min="2561" max="2561" width="0" hidden="1" customWidth="1"/>
    <col min="2562" max="2562" width="61.140625" customWidth="1"/>
    <col min="2563" max="2563" width="4.140625" customWidth="1"/>
    <col min="2564" max="2564" width="3.28515625" customWidth="1"/>
    <col min="2565" max="2565" width="5.28515625" customWidth="1"/>
    <col min="2566" max="2566" width="7.42578125" customWidth="1"/>
    <col min="2567" max="2577" width="0" hidden="1" customWidth="1"/>
    <col min="2578" max="2578" width="6.140625" customWidth="1"/>
    <col min="2579" max="2580" width="4.7109375" customWidth="1"/>
    <col min="2581" max="2583" width="0" hidden="1" customWidth="1"/>
    <col min="2584" max="2585" width="14.85546875" customWidth="1"/>
    <col min="2586" max="2586" width="14.140625" customWidth="1"/>
    <col min="2817" max="2817" width="0" hidden="1" customWidth="1"/>
    <col min="2818" max="2818" width="61.140625" customWidth="1"/>
    <col min="2819" max="2819" width="4.140625" customWidth="1"/>
    <col min="2820" max="2820" width="3.28515625" customWidth="1"/>
    <col min="2821" max="2821" width="5.28515625" customWidth="1"/>
    <col min="2822" max="2822" width="7.42578125" customWidth="1"/>
    <col min="2823" max="2833" width="0" hidden="1" customWidth="1"/>
    <col min="2834" max="2834" width="6.140625" customWidth="1"/>
    <col min="2835" max="2836" width="4.7109375" customWidth="1"/>
    <col min="2837" max="2839" width="0" hidden="1" customWidth="1"/>
    <col min="2840" max="2841" width="14.85546875" customWidth="1"/>
    <col min="2842" max="2842" width="14.140625" customWidth="1"/>
    <col min="3073" max="3073" width="0" hidden="1" customWidth="1"/>
    <col min="3074" max="3074" width="61.140625" customWidth="1"/>
    <col min="3075" max="3075" width="4.140625" customWidth="1"/>
    <col min="3076" max="3076" width="3.28515625" customWidth="1"/>
    <col min="3077" max="3077" width="5.28515625" customWidth="1"/>
    <col min="3078" max="3078" width="7.42578125" customWidth="1"/>
    <col min="3079" max="3089" width="0" hidden="1" customWidth="1"/>
    <col min="3090" max="3090" width="6.140625" customWidth="1"/>
    <col min="3091" max="3092" width="4.7109375" customWidth="1"/>
    <col min="3093" max="3095" width="0" hidden="1" customWidth="1"/>
    <col min="3096" max="3097" width="14.85546875" customWidth="1"/>
    <col min="3098" max="3098" width="14.140625" customWidth="1"/>
    <col min="3329" max="3329" width="0" hidden="1" customWidth="1"/>
    <col min="3330" max="3330" width="61.140625" customWidth="1"/>
    <col min="3331" max="3331" width="4.140625" customWidth="1"/>
    <col min="3332" max="3332" width="3.28515625" customWidth="1"/>
    <col min="3333" max="3333" width="5.28515625" customWidth="1"/>
    <col min="3334" max="3334" width="7.42578125" customWidth="1"/>
    <col min="3335" max="3345" width="0" hidden="1" customWidth="1"/>
    <col min="3346" max="3346" width="6.140625" customWidth="1"/>
    <col min="3347" max="3348" width="4.7109375" customWidth="1"/>
    <col min="3349" max="3351" width="0" hidden="1" customWidth="1"/>
    <col min="3352" max="3353" width="14.85546875" customWidth="1"/>
    <col min="3354" max="3354" width="14.140625" customWidth="1"/>
    <col min="3585" max="3585" width="0" hidden="1" customWidth="1"/>
    <col min="3586" max="3586" width="61.140625" customWidth="1"/>
    <col min="3587" max="3587" width="4.140625" customWidth="1"/>
    <col min="3588" max="3588" width="3.28515625" customWidth="1"/>
    <col min="3589" max="3589" width="5.28515625" customWidth="1"/>
    <col min="3590" max="3590" width="7.42578125" customWidth="1"/>
    <col min="3591" max="3601" width="0" hidden="1" customWidth="1"/>
    <col min="3602" max="3602" width="6.140625" customWidth="1"/>
    <col min="3603" max="3604" width="4.7109375" customWidth="1"/>
    <col min="3605" max="3607" width="0" hidden="1" customWidth="1"/>
    <col min="3608" max="3609" width="14.85546875" customWidth="1"/>
    <col min="3610" max="3610" width="14.140625" customWidth="1"/>
    <col min="3841" max="3841" width="0" hidden="1" customWidth="1"/>
    <col min="3842" max="3842" width="61.140625" customWidth="1"/>
    <col min="3843" max="3843" width="4.140625" customWidth="1"/>
    <col min="3844" max="3844" width="3.28515625" customWidth="1"/>
    <col min="3845" max="3845" width="5.28515625" customWidth="1"/>
    <col min="3846" max="3846" width="7.42578125" customWidth="1"/>
    <col min="3847" max="3857" width="0" hidden="1" customWidth="1"/>
    <col min="3858" max="3858" width="6.140625" customWidth="1"/>
    <col min="3859" max="3860" width="4.7109375" customWidth="1"/>
    <col min="3861" max="3863" width="0" hidden="1" customWidth="1"/>
    <col min="3864" max="3865" width="14.85546875" customWidth="1"/>
    <col min="3866" max="3866" width="14.140625" customWidth="1"/>
    <col min="4097" max="4097" width="0" hidden="1" customWidth="1"/>
    <col min="4098" max="4098" width="61.140625" customWidth="1"/>
    <col min="4099" max="4099" width="4.140625" customWidth="1"/>
    <col min="4100" max="4100" width="3.28515625" customWidth="1"/>
    <col min="4101" max="4101" width="5.28515625" customWidth="1"/>
    <col min="4102" max="4102" width="7.42578125" customWidth="1"/>
    <col min="4103" max="4113" width="0" hidden="1" customWidth="1"/>
    <col min="4114" max="4114" width="6.140625" customWidth="1"/>
    <col min="4115" max="4116" width="4.7109375" customWidth="1"/>
    <col min="4117" max="4119" width="0" hidden="1" customWidth="1"/>
    <col min="4120" max="4121" width="14.85546875" customWidth="1"/>
    <col min="4122" max="4122" width="14.140625" customWidth="1"/>
    <col min="4353" max="4353" width="0" hidden="1" customWidth="1"/>
    <col min="4354" max="4354" width="61.140625" customWidth="1"/>
    <col min="4355" max="4355" width="4.140625" customWidth="1"/>
    <col min="4356" max="4356" width="3.28515625" customWidth="1"/>
    <col min="4357" max="4357" width="5.28515625" customWidth="1"/>
    <col min="4358" max="4358" width="7.42578125" customWidth="1"/>
    <col min="4359" max="4369" width="0" hidden="1" customWidth="1"/>
    <col min="4370" max="4370" width="6.140625" customWidth="1"/>
    <col min="4371" max="4372" width="4.7109375" customWidth="1"/>
    <col min="4373" max="4375" width="0" hidden="1" customWidth="1"/>
    <col min="4376" max="4377" width="14.85546875" customWidth="1"/>
    <col min="4378" max="4378" width="14.140625" customWidth="1"/>
    <col min="4609" max="4609" width="0" hidden="1" customWidth="1"/>
    <col min="4610" max="4610" width="61.140625" customWidth="1"/>
    <col min="4611" max="4611" width="4.140625" customWidth="1"/>
    <col min="4612" max="4612" width="3.28515625" customWidth="1"/>
    <col min="4613" max="4613" width="5.28515625" customWidth="1"/>
    <col min="4614" max="4614" width="7.42578125" customWidth="1"/>
    <col min="4615" max="4625" width="0" hidden="1" customWidth="1"/>
    <col min="4626" max="4626" width="6.140625" customWidth="1"/>
    <col min="4627" max="4628" width="4.7109375" customWidth="1"/>
    <col min="4629" max="4631" width="0" hidden="1" customWidth="1"/>
    <col min="4632" max="4633" width="14.85546875" customWidth="1"/>
    <col min="4634" max="4634" width="14.140625" customWidth="1"/>
    <col min="4865" max="4865" width="0" hidden="1" customWidth="1"/>
    <col min="4866" max="4866" width="61.140625" customWidth="1"/>
    <col min="4867" max="4867" width="4.140625" customWidth="1"/>
    <col min="4868" max="4868" width="3.28515625" customWidth="1"/>
    <col min="4869" max="4869" width="5.28515625" customWidth="1"/>
    <col min="4870" max="4870" width="7.42578125" customWidth="1"/>
    <col min="4871" max="4881" width="0" hidden="1" customWidth="1"/>
    <col min="4882" max="4882" width="6.140625" customWidth="1"/>
    <col min="4883" max="4884" width="4.7109375" customWidth="1"/>
    <col min="4885" max="4887" width="0" hidden="1" customWidth="1"/>
    <col min="4888" max="4889" width="14.85546875" customWidth="1"/>
    <col min="4890" max="4890" width="14.140625" customWidth="1"/>
    <col min="5121" max="5121" width="0" hidden="1" customWidth="1"/>
    <col min="5122" max="5122" width="61.140625" customWidth="1"/>
    <col min="5123" max="5123" width="4.140625" customWidth="1"/>
    <col min="5124" max="5124" width="3.28515625" customWidth="1"/>
    <col min="5125" max="5125" width="5.28515625" customWidth="1"/>
    <col min="5126" max="5126" width="7.42578125" customWidth="1"/>
    <col min="5127" max="5137" width="0" hidden="1" customWidth="1"/>
    <col min="5138" max="5138" width="6.140625" customWidth="1"/>
    <col min="5139" max="5140" width="4.7109375" customWidth="1"/>
    <col min="5141" max="5143" width="0" hidden="1" customWidth="1"/>
    <col min="5144" max="5145" width="14.85546875" customWidth="1"/>
    <col min="5146" max="5146" width="14.140625" customWidth="1"/>
    <col min="5377" max="5377" width="0" hidden="1" customWidth="1"/>
    <col min="5378" max="5378" width="61.140625" customWidth="1"/>
    <col min="5379" max="5379" width="4.140625" customWidth="1"/>
    <col min="5380" max="5380" width="3.28515625" customWidth="1"/>
    <col min="5381" max="5381" width="5.28515625" customWidth="1"/>
    <col min="5382" max="5382" width="7.42578125" customWidth="1"/>
    <col min="5383" max="5393" width="0" hidden="1" customWidth="1"/>
    <col min="5394" max="5394" width="6.140625" customWidth="1"/>
    <col min="5395" max="5396" width="4.7109375" customWidth="1"/>
    <col min="5397" max="5399" width="0" hidden="1" customWidth="1"/>
    <col min="5400" max="5401" width="14.85546875" customWidth="1"/>
    <col min="5402" max="5402" width="14.140625" customWidth="1"/>
    <col min="5633" max="5633" width="0" hidden="1" customWidth="1"/>
    <col min="5634" max="5634" width="61.140625" customWidth="1"/>
    <col min="5635" max="5635" width="4.140625" customWidth="1"/>
    <col min="5636" max="5636" width="3.28515625" customWidth="1"/>
    <col min="5637" max="5637" width="5.28515625" customWidth="1"/>
    <col min="5638" max="5638" width="7.42578125" customWidth="1"/>
    <col min="5639" max="5649" width="0" hidden="1" customWidth="1"/>
    <col min="5650" max="5650" width="6.140625" customWidth="1"/>
    <col min="5651" max="5652" width="4.7109375" customWidth="1"/>
    <col min="5653" max="5655" width="0" hidden="1" customWidth="1"/>
    <col min="5656" max="5657" width="14.85546875" customWidth="1"/>
    <col min="5658" max="5658" width="14.140625" customWidth="1"/>
    <col min="5889" max="5889" width="0" hidden="1" customWidth="1"/>
    <col min="5890" max="5890" width="61.140625" customWidth="1"/>
    <col min="5891" max="5891" width="4.140625" customWidth="1"/>
    <col min="5892" max="5892" width="3.28515625" customWidth="1"/>
    <col min="5893" max="5893" width="5.28515625" customWidth="1"/>
    <col min="5894" max="5894" width="7.42578125" customWidth="1"/>
    <col min="5895" max="5905" width="0" hidden="1" customWidth="1"/>
    <col min="5906" max="5906" width="6.140625" customWidth="1"/>
    <col min="5907" max="5908" width="4.7109375" customWidth="1"/>
    <col min="5909" max="5911" width="0" hidden="1" customWidth="1"/>
    <col min="5912" max="5913" width="14.85546875" customWidth="1"/>
    <col min="5914" max="5914" width="14.140625" customWidth="1"/>
    <col min="6145" max="6145" width="0" hidden="1" customWidth="1"/>
    <col min="6146" max="6146" width="61.140625" customWidth="1"/>
    <col min="6147" max="6147" width="4.140625" customWidth="1"/>
    <col min="6148" max="6148" width="3.28515625" customWidth="1"/>
    <col min="6149" max="6149" width="5.28515625" customWidth="1"/>
    <col min="6150" max="6150" width="7.42578125" customWidth="1"/>
    <col min="6151" max="6161" width="0" hidden="1" customWidth="1"/>
    <col min="6162" max="6162" width="6.140625" customWidth="1"/>
    <col min="6163" max="6164" width="4.7109375" customWidth="1"/>
    <col min="6165" max="6167" width="0" hidden="1" customWidth="1"/>
    <col min="6168" max="6169" width="14.85546875" customWidth="1"/>
    <col min="6170" max="6170" width="14.140625" customWidth="1"/>
    <col min="6401" max="6401" width="0" hidden="1" customWidth="1"/>
    <col min="6402" max="6402" width="61.140625" customWidth="1"/>
    <col min="6403" max="6403" width="4.140625" customWidth="1"/>
    <col min="6404" max="6404" width="3.28515625" customWidth="1"/>
    <col min="6405" max="6405" width="5.28515625" customWidth="1"/>
    <col min="6406" max="6406" width="7.42578125" customWidth="1"/>
    <col min="6407" max="6417" width="0" hidden="1" customWidth="1"/>
    <col min="6418" max="6418" width="6.140625" customWidth="1"/>
    <col min="6419" max="6420" width="4.7109375" customWidth="1"/>
    <col min="6421" max="6423" width="0" hidden="1" customWidth="1"/>
    <col min="6424" max="6425" width="14.85546875" customWidth="1"/>
    <col min="6426" max="6426" width="14.140625" customWidth="1"/>
    <col min="6657" max="6657" width="0" hidden="1" customWidth="1"/>
    <col min="6658" max="6658" width="61.140625" customWidth="1"/>
    <col min="6659" max="6659" width="4.140625" customWidth="1"/>
    <col min="6660" max="6660" width="3.28515625" customWidth="1"/>
    <col min="6661" max="6661" width="5.28515625" customWidth="1"/>
    <col min="6662" max="6662" width="7.42578125" customWidth="1"/>
    <col min="6663" max="6673" width="0" hidden="1" customWidth="1"/>
    <col min="6674" max="6674" width="6.140625" customWidth="1"/>
    <col min="6675" max="6676" width="4.7109375" customWidth="1"/>
    <col min="6677" max="6679" width="0" hidden="1" customWidth="1"/>
    <col min="6680" max="6681" width="14.85546875" customWidth="1"/>
    <col min="6682" max="6682" width="14.140625" customWidth="1"/>
    <col min="6913" max="6913" width="0" hidden="1" customWidth="1"/>
    <col min="6914" max="6914" width="61.140625" customWidth="1"/>
    <col min="6915" max="6915" width="4.140625" customWidth="1"/>
    <col min="6916" max="6916" width="3.28515625" customWidth="1"/>
    <col min="6917" max="6917" width="5.28515625" customWidth="1"/>
    <col min="6918" max="6918" width="7.42578125" customWidth="1"/>
    <col min="6919" max="6929" width="0" hidden="1" customWidth="1"/>
    <col min="6930" max="6930" width="6.140625" customWidth="1"/>
    <col min="6931" max="6932" width="4.7109375" customWidth="1"/>
    <col min="6933" max="6935" width="0" hidden="1" customWidth="1"/>
    <col min="6936" max="6937" width="14.85546875" customWidth="1"/>
    <col min="6938" max="6938" width="14.140625" customWidth="1"/>
    <col min="7169" max="7169" width="0" hidden="1" customWidth="1"/>
    <col min="7170" max="7170" width="61.140625" customWidth="1"/>
    <col min="7171" max="7171" width="4.140625" customWidth="1"/>
    <col min="7172" max="7172" width="3.28515625" customWidth="1"/>
    <col min="7173" max="7173" width="5.28515625" customWidth="1"/>
    <col min="7174" max="7174" width="7.42578125" customWidth="1"/>
    <col min="7175" max="7185" width="0" hidden="1" customWidth="1"/>
    <col min="7186" max="7186" width="6.140625" customWidth="1"/>
    <col min="7187" max="7188" width="4.7109375" customWidth="1"/>
    <col min="7189" max="7191" width="0" hidden="1" customWidth="1"/>
    <col min="7192" max="7193" width="14.85546875" customWidth="1"/>
    <col min="7194" max="7194" width="14.140625" customWidth="1"/>
    <col min="7425" max="7425" width="0" hidden="1" customWidth="1"/>
    <col min="7426" max="7426" width="61.140625" customWidth="1"/>
    <col min="7427" max="7427" width="4.140625" customWidth="1"/>
    <col min="7428" max="7428" width="3.28515625" customWidth="1"/>
    <col min="7429" max="7429" width="5.28515625" customWidth="1"/>
    <col min="7430" max="7430" width="7.42578125" customWidth="1"/>
    <col min="7431" max="7441" width="0" hidden="1" customWidth="1"/>
    <col min="7442" max="7442" width="6.140625" customWidth="1"/>
    <col min="7443" max="7444" width="4.7109375" customWidth="1"/>
    <col min="7445" max="7447" width="0" hidden="1" customWidth="1"/>
    <col min="7448" max="7449" width="14.85546875" customWidth="1"/>
    <col min="7450" max="7450" width="14.140625" customWidth="1"/>
    <col min="7681" max="7681" width="0" hidden="1" customWidth="1"/>
    <col min="7682" max="7682" width="61.140625" customWidth="1"/>
    <col min="7683" max="7683" width="4.140625" customWidth="1"/>
    <col min="7684" max="7684" width="3.28515625" customWidth="1"/>
    <col min="7685" max="7685" width="5.28515625" customWidth="1"/>
    <col min="7686" max="7686" width="7.42578125" customWidth="1"/>
    <col min="7687" max="7697" width="0" hidden="1" customWidth="1"/>
    <col min="7698" max="7698" width="6.140625" customWidth="1"/>
    <col min="7699" max="7700" width="4.7109375" customWidth="1"/>
    <col min="7701" max="7703" width="0" hidden="1" customWidth="1"/>
    <col min="7704" max="7705" width="14.85546875" customWidth="1"/>
    <col min="7706" max="7706" width="14.140625" customWidth="1"/>
    <col min="7937" max="7937" width="0" hidden="1" customWidth="1"/>
    <col min="7938" max="7938" width="61.140625" customWidth="1"/>
    <col min="7939" max="7939" width="4.140625" customWidth="1"/>
    <col min="7940" max="7940" width="3.28515625" customWidth="1"/>
    <col min="7941" max="7941" width="5.28515625" customWidth="1"/>
    <col min="7942" max="7942" width="7.42578125" customWidth="1"/>
    <col min="7943" max="7953" width="0" hidden="1" customWidth="1"/>
    <col min="7954" max="7954" width="6.140625" customWidth="1"/>
    <col min="7955" max="7956" width="4.7109375" customWidth="1"/>
    <col min="7957" max="7959" width="0" hidden="1" customWidth="1"/>
    <col min="7960" max="7961" width="14.85546875" customWidth="1"/>
    <col min="7962" max="7962" width="14.140625" customWidth="1"/>
    <col min="8193" max="8193" width="0" hidden="1" customWidth="1"/>
    <col min="8194" max="8194" width="61.140625" customWidth="1"/>
    <col min="8195" max="8195" width="4.140625" customWidth="1"/>
    <col min="8196" max="8196" width="3.28515625" customWidth="1"/>
    <col min="8197" max="8197" width="5.28515625" customWidth="1"/>
    <col min="8198" max="8198" width="7.42578125" customWidth="1"/>
    <col min="8199" max="8209" width="0" hidden="1" customWidth="1"/>
    <col min="8210" max="8210" width="6.140625" customWidth="1"/>
    <col min="8211" max="8212" width="4.7109375" customWidth="1"/>
    <col min="8213" max="8215" width="0" hidden="1" customWidth="1"/>
    <col min="8216" max="8217" width="14.85546875" customWidth="1"/>
    <col min="8218" max="8218" width="14.140625" customWidth="1"/>
    <col min="8449" max="8449" width="0" hidden="1" customWidth="1"/>
    <col min="8450" max="8450" width="61.140625" customWidth="1"/>
    <col min="8451" max="8451" width="4.140625" customWidth="1"/>
    <col min="8452" max="8452" width="3.28515625" customWidth="1"/>
    <col min="8453" max="8453" width="5.28515625" customWidth="1"/>
    <col min="8454" max="8454" width="7.42578125" customWidth="1"/>
    <col min="8455" max="8465" width="0" hidden="1" customWidth="1"/>
    <col min="8466" max="8466" width="6.140625" customWidth="1"/>
    <col min="8467" max="8468" width="4.7109375" customWidth="1"/>
    <col min="8469" max="8471" width="0" hidden="1" customWidth="1"/>
    <col min="8472" max="8473" width="14.85546875" customWidth="1"/>
    <col min="8474" max="8474" width="14.140625" customWidth="1"/>
    <col min="8705" max="8705" width="0" hidden="1" customWidth="1"/>
    <col min="8706" max="8706" width="61.140625" customWidth="1"/>
    <col min="8707" max="8707" width="4.140625" customWidth="1"/>
    <col min="8708" max="8708" width="3.28515625" customWidth="1"/>
    <col min="8709" max="8709" width="5.28515625" customWidth="1"/>
    <col min="8710" max="8710" width="7.42578125" customWidth="1"/>
    <col min="8711" max="8721" width="0" hidden="1" customWidth="1"/>
    <col min="8722" max="8722" width="6.140625" customWidth="1"/>
    <col min="8723" max="8724" width="4.7109375" customWidth="1"/>
    <col min="8725" max="8727" width="0" hidden="1" customWidth="1"/>
    <col min="8728" max="8729" width="14.85546875" customWidth="1"/>
    <col min="8730" max="8730" width="14.140625" customWidth="1"/>
    <col min="8961" max="8961" width="0" hidden="1" customWidth="1"/>
    <col min="8962" max="8962" width="61.140625" customWidth="1"/>
    <col min="8963" max="8963" width="4.140625" customWidth="1"/>
    <col min="8964" max="8964" width="3.28515625" customWidth="1"/>
    <col min="8965" max="8965" width="5.28515625" customWidth="1"/>
    <col min="8966" max="8966" width="7.42578125" customWidth="1"/>
    <col min="8967" max="8977" width="0" hidden="1" customWidth="1"/>
    <col min="8978" max="8978" width="6.140625" customWidth="1"/>
    <col min="8979" max="8980" width="4.7109375" customWidth="1"/>
    <col min="8981" max="8983" width="0" hidden="1" customWidth="1"/>
    <col min="8984" max="8985" width="14.85546875" customWidth="1"/>
    <col min="8986" max="8986" width="14.140625" customWidth="1"/>
    <col min="9217" max="9217" width="0" hidden="1" customWidth="1"/>
    <col min="9218" max="9218" width="61.140625" customWidth="1"/>
    <col min="9219" max="9219" width="4.140625" customWidth="1"/>
    <col min="9220" max="9220" width="3.28515625" customWidth="1"/>
    <col min="9221" max="9221" width="5.28515625" customWidth="1"/>
    <col min="9222" max="9222" width="7.42578125" customWidth="1"/>
    <col min="9223" max="9233" width="0" hidden="1" customWidth="1"/>
    <col min="9234" max="9234" width="6.140625" customWidth="1"/>
    <col min="9235" max="9236" width="4.7109375" customWidth="1"/>
    <col min="9237" max="9239" width="0" hidden="1" customWidth="1"/>
    <col min="9240" max="9241" width="14.85546875" customWidth="1"/>
    <col min="9242" max="9242" width="14.140625" customWidth="1"/>
    <col min="9473" max="9473" width="0" hidden="1" customWidth="1"/>
    <col min="9474" max="9474" width="61.140625" customWidth="1"/>
    <col min="9475" max="9475" width="4.140625" customWidth="1"/>
    <col min="9476" max="9476" width="3.28515625" customWidth="1"/>
    <col min="9477" max="9477" width="5.28515625" customWidth="1"/>
    <col min="9478" max="9478" width="7.42578125" customWidth="1"/>
    <col min="9479" max="9489" width="0" hidden="1" customWidth="1"/>
    <col min="9490" max="9490" width="6.140625" customWidth="1"/>
    <col min="9491" max="9492" width="4.7109375" customWidth="1"/>
    <col min="9493" max="9495" width="0" hidden="1" customWidth="1"/>
    <col min="9496" max="9497" width="14.85546875" customWidth="1"/>
    <col min="9498" max="9498" width="14.140625" customWidth="1"/>
    <col min="9729" max="9729" width="0" hidden="1" customWidth="1"/>
    <col min="9730" max="9730" width="61.140625" customWidth="1"/>
    <col min="9731" max="9731" width="4.140625" customWidth="1"/>
    <col min="9732" max="9732" width="3.28515625" customWidth="1"/>
    <col min="9733" max="9733" width="5.28515625" customWidth="1"/>
    <col min="9734" max="9734" width="7.42578125" customWidth="1"/>
    <col min="9735" max="9745" width="0" hidden="1" customWidth="1"/>
    <col min="9746" max="9746" width="6.140625" customWidth="1"/>
    <col min="9747" max="9748" width="4.7109375" customWidth="1"/>
    <col min="9749" max="9751" width="0" hidden="1" customWidth="1"/>
    <col min="9752" max="9753" width="14.85546875" customWidth="1"/>
    <col min="9754" max="9754" width="14.140625" customWidth="1"/>
    <col min="9985" max="9985" width="0" hidden="1" customWidth="1"/>
    <col min="9986" max="9986" width="61.140625" customWidth="1"/>
    <col min="9987" max="9987" width="4.140625" customWidth="1"/>
    <col min="9988" max="9988" width="3.28515625" customWidth="1"/>
    <col min="9989" max="9989" width="5.28515625" customWidth="1"/>
    <col min="9990" max="9990" width="7.42578125" customWidth="1"/>
    <col min="9991" max="10001" width="0" hidden="1" customWidth="1"/>
    <col min="10002" max="10002" width="6.140625" customWidth="1"/>
    <col min="10003" max="10004" width="4.7109375" customWidth="1"/>
    <col min="10005" max="10007" width="0" hidden="1" customWidth="1"/>
    <col min="10008" max="10009" width="14.85546875" customWidth="1"/>
    <col min="10010" max="10010" width="14.140625" customWidth="1"/>
    <col min="10241" max="10241" width="0" hidden="1" customWidth="1"/>
    <col min="10242" max="10242" width="61.140625" customWidth="1"/>
    <col min="10243" max="10243" width="4.140625" customWidth="1"/>
    <col min="10244" max="10244" width="3.28515625" customWidth="1"/>
    <col min="10245" max="10245" width="5.28515625" customWidth="1"/>
    <col min="10246" max="10246" width="7.42578125" customWidth="1"/>
    <col min="10247" max="10257" width="0" hidden="1" customWidth="1"/>
    <col min="10258" max="10258" width="6.140625" customWidth="1"/>
    <col min="10259" max="10260" width="4.7109375" customWidth="1"/>
    <col min="10261" max="10263" width="0" hidden="1" customWidth="1"/>
    <col min="10264" max="10265" width="14.85546875" customWidth="1"/>
    <col min="10266" max="10266" width="14.140625" customWidth="1"/>
    <col min="10497" max="10497" width="0" hidden="1" customWidth="1"/>
    <col min="10498" max="10498" width="61.140625" customWidth="1"/>
    <col min="10499" max="10499" width="4.140625" customWidth="1"/>
    <col min="10500" max="10500" width="3.28515625" customWidth="1"/>
    <col min="10501" max="10501" width="5.28515625" customWidth="1"/>
    <col min="10502" max="10502" width="7.42578125" customWidth="1"/>
    <col min="10503" max="10513" width="0" hidden="1" customWidth="1"/>
    <col min="10514" max="10514" width="6.140625" customWidth="1"/>
    <col min="10515" max="10516" width="4.7109375" customWidth="1"/>
    <col min="10517" max="10519" width="0" hidden="1" customWidth="1"/>
    <col min="10520" max="10521" width="14.85546875" customWidth="1"/>
    <col min="10522" max="10522" width="14.140625" customWidth="1"/>
    <col min="10753" max="10753" width="0" hidden="1" customWidth="1"/>
    <col min="10754" max="10754" width="61.140625" customWidth="1"/>
    <col min="10755" max="10755" width="4.140625" customWidth="1"/>
    <col min="10756" max="10756" width="3.28515625" customWidth="1"/>
    <col min="10757" max="10757" width="5.28515625" customWidth="1"/>
    <col min="10758" max="10758" width="7.42578125" customWidth="1"/>
    <col min="10759" max="10769" width="0" hidden="1" customWidth="1"/>
    <col min="10770" max="10770" width="6.140625" customWidth="1"/>
    <col min="10771" max="10772" width="4.7109375" customWidth="1"/>
    <col min="10773" max="10775" width="0" hidden="1" customWidth="1"/>
    <col min="10776" max="10777" width="14.85546875" customWidth="1"/>
    <col min="10778" max="10778" width="14.140625" customWidth="1"/>
    <col min="11009" max="11009" width="0" hidden="1" customWidth="1"/>
    <col min="11010" max="11010" width="61.140625" customWidth="1"/>
    <col min="11011" max="11011" width="4.140625" customWidth="1"/>
    <col min="11012" max="11012" width="3.28515625" customWidth="1"/>
    <col min="11013" max="11013" width="5.28515625" customWidth="1"/>
    <col min="11014" max="11014" width="7.42578125" customWidth="1"/>
    <col min="11015" max="11025" width="0" hidden="1" customWidth="1"/>
    <col min="11026" max="11026" width="6.140625" customWidth="1"/>
    <col min="11027" max="11028" width="4.7109375" customWidth="1"/>
    <col min="11029" max="11031" width="0" hidden="1" customWidth="1"/>
    <col min="11032" max="11033" width="14.85546875" customWidth="1"/>
    <col min="11034" max="11034" width="14.140625" customWidth="1"/>
    <col min="11265" max="11265" width="0" hidden="1" customWidth="1"/>
    <col min="11266" max="11266" width="61.140625" customWidth="1"/>
    <col min="11267" max="11267" width="4.140625" customWidth="1"/>
    <col min="11268" max="11268" width="3.28515625" customWidth="1"/>
    <col min="11269" max="11269" width="5.28515625" customWidth="1"/>
    <col min="11270" max="11270" width="7.42578125" customWidth="1"/>
    <col min="11271" max="11281" width="0" hidden="1" customWidth="1"/>
    <col min="11282" max="11282" width="6.140625" customWidth="1"/>
    <col min="11283" max="11284" width="4.7109375" customWidth="1"/>
    <col min="11285" max="11287" width="0" hidden="1" customWidth="1"/>
    <col min="11288" max="11289" width="14.85546875" customWidth="1"/>
    <col min="11290" max="11290" width="14.140625" customWidth="1"/>
    <col min="11521" max="11521" width="0" hidden="1" customWidth="1"/>
    <col min="11522" max="11522" width="61.140625" customWidth="1"/>
    <col min="11523" max="11523" width="4.140625" customWidth="1"/>
    <col min="11524" max="11524" width="3.28515625" customWidth="1"/>
    <col min="11525" max="11525" width="5.28515625" customWidth="1"/>
    <col min="11526" max="11526" width="7.42578125" customWidth="1"/>
    <col min="11527" max="11537" width="0" hidden="1" customWidth="1"/>
    <col min="11538" max="11538" width="6.140625" customWidth="1"/>
    <col min="11539" max="11540" width="4.7109375" customWidth="1"/>
    <col min="11541" max="11543" width="0" hidden="1" customWidth="1"/>
    <col min="11544" max="11545" width="14.85546875" customWidth="1"/>
    <col min="11546" max="11546" width="14.140625" customWidth="1"/>
    <col min="11777" max="11777" width="0" hidden="1" customWidth="1"/>
    <col min="11778" max="11778" width="61.140625" customWidth="1"/>
    <col min="11779" max="11779" width="4.140625" customWidth="1"/>
    <col min="11780" max="11780" width="3.28515625" customWidth="1"/>
    <col min="11781" max="11781" width="5.28515625" customWidth="1"/>
    <col min="11782" max="11782" width="7.42578125" customWidth="1"/>
    <col min="11783" max="11793" width="0" hidden="1" customWidth="1"/>
    <col min="11794" max="11794" width="6.140625" customWidth="1"/>
    <col min="11795" max="11796" width="4.7109375" customWidth="1"/>
    <col min="11797" max="11799" width="0" hidden="1" customWidth="1"/>
    <col min="11800" max="11801" width="14.85546875" customWidth="1"/>
    <col min="11802" max="11802" width="14.140625" customWidth="1"/>
    <col min="12033" max="12033" width="0" hidden="1" customWidth="1"/>
    <col min="12034" max="12034" width="61.140625" customWidth="1"/>
    <col min="12035" max="12035" width="4.140625" customWidth="1"/>
    <col min="12036" max="12036" width="3.28515625" customWidth="1"/>
    <col min="12037" max="12037" width="5.28515625" customWidth="1"/>
    <col min="12038" max="12038" width="7.42578125" customWidth="1"/>
    <col min="12039" max="12049" width="0" hidden="1" customWidth="1"/>
    <col min="12050" max="12050" width="6.140625" customWidth="1"/>
    <col min="12051" max="12052" width="4.7109375" customWidth="1"/>
    <col min="12053" max="12055" width="0" hidden="1" customWidth="1"/>
    <col min="12056" max="12057" width="14.85546875" customWidth="1"/>
    <col min="12058" max="12058" width="14.140625" customWidth="1"/>
    <col min="12289" max="12289" width="0" hidden="1" customWidth="1"/>
    <col min="12290" max="12290" width="61.140625" customWidth="1"/>
    <col min="12291" max="12291" width="4.140625" customWidth="1"/>
    <col min="12292" max="12292" width="3.28515625" customWidth="1"/>
    <col min="12293" max="12293" width="5.28515625" customWidth="1"/>
    <col min="12294" max="12294" width="7.42578125" customWidth="1"/>
    <col min="12295" max="12305" width="0" hidden="1" customWidth="1"/>
    <col min="12306" max="12306" width="6.140625" customWidth="1"/>
    <col min="12307" max="12308" width="4.7109375" customWidth="1"/>
    <col min="12309" max="12311" width="0" hidden="1" customWidth="1"/>
    <col min="12312" max="12313" width="14.85546875" customWidth="1"/>
    <col min="12314" max="12314" width="14.140625" customWidth="1"/>
    <col min="12545" max="12545" width="0" hidden="1" customWidth="1"/>
    <col min="12546" max="12546" width="61.140625" customWidth="1"/>
    <col min="12547" max="12547" width="4.140625" customWidth="1"/>
    <col min="12548" max="12548" width="3.28515625" customWidth="1"/>
    <col min="12549" max="12549" width="5.28515625" customWidth="1"/>
    <col min="12550" max="12550" width="7.42578125" customWidth="1"/>
    <col min="12551" max="12561" width="0" hidden="1" customWidth="1"/>
    <col min="12562" max="12562" width="6.140625" customWidth="1"/>
    <col min="12563" max="12564" width="4.7109375" customWidth="1"/>
    <col min="12565" max="12567" width="0" hidden="1" customWidth="1"/>
    <col min="12568" max="12569" width="14.85546875" customWidth="1"/>
    <col min="12570" max="12570" width="14.140625" customWidth="1"/>
    <col min="12801" max="12801" width="0" hidden="1" customWidth="1"/>
    <col min="12802" max="12802" width="61.140625" customWidth="1"/>
    <col min="12803" max="12803" width="4.140625" customWidth="1"/>
    <col min="12804" max="12804" width="3.28515625" customWidth="1"/>
    <col min="12805" max="12805" width="5.28515625" customWidth="1"/>
    <col min="12806" max="12806" width="7.42578125" customWidth="1"/>
    <col min="12807" max="12817" width="0" hidden="1" customWidth="1"/>
    <col min="12818" max="12818" width="6.140625" customWidth="1"/>
    <col min="12819" max="12820" width="4.7109375" customWidth="1"/>
    <col min="12821" max="12823" width="0" hidden="1" customWidth="1"/>
    <col min="12824" max="12825" width="14.85546875" customWidth="1"/>
    <col min="12826" max="12826" width="14.140625" customWidth="1"/>
    <col min="13057" max="13057" width="0" hidden="1" customWidth="1"/>
    <col min="13058" max="13058" width="61.140625" customWidth="1"/>
    <col min="13059" max="13059" width="4.140625" customWidth="1"/>
    <col min="13060" max="13060" width="3.28515625" customWidth="1"/>
    <col min="13061" max="13061" width="5.28515625" customWidth="1"/>
    <col min="13062" max="13062" width="7.42578125" customWidth="1"/>
    <col min="13063" max="13073" width="0" hidden="1" customWidth="1"/>
    <col min="13074" max="13074" width="6.140625" customWidth="1"/>
    <col min="13075" max="13076" width="4.7109375" customWidth="1"/>
    <col min="13077" max="13079" width="0" hidden="1" customWidth="1"/>
    <col min="13080" max="13081" width="14.85546875" customWidth="1"/>
    <col min="13082" max="13082" width="14.140625" customWidth="1"/>
    <col min="13313" max="13313" width="0" hidden="1" customWidth="1"/>
    <col min="13314" max="13314" width="61.140625" customWidth="1"/>
    <col min="13315" max="13315" width="4.140625" customWidth="1"/>
    <col min="13316" max="13316" width="3.28515625" customWidth="1"/>
    <col min="13317" max="13317" width="5.28515625" customWidth="1"/>
    <col min="13318" max="13318" width="7.42578125" customWidth="1"/>
    <col min="13319" max="13329" width="0" hidden="1" customWidth="1"/>
    <col min="13330" max="13330" width="6.140625" customWidth="1"/>
    <col min="13331" max="13332" width="4.7109375" customWidth="1"/>
    <col min="13333" max="13335" width="0" hidden="1" customWidth="1"/>
    <col min="13336" max="13337" width="14.85546875" customWidth="1"/>
    <col min="13338" max="13338" width="14.140625" customWidth="1"/>
    <col min="13569" max="13569" width="0" hidden="1" customWidth="1"/>
    <col min="13570" max="13570" width="61.140625" customWidth="1"/>
    <col min="13571" max="13571" width="4.140625" customWidth="1"/>
    <col min="13572" max="13572" width="3.28515625" customWidth="1"/>
    <col min="13573" max="13573" width="5.28515625" customWidth="1"/>
    <col min="13574" max="13574" width="7.42578125" customWidth="1"/>
    <col min="13575" max="13585" width="0" hidden="1" customWidth="1"/>
    <col min="13586" max="13586" width="6.140625" customWidth="1"/>
    <col min="13587" max="13588" width="4.7109375" customWidth="1"/>
    <col min="13589" max="13591" width="0" hidden="1" customWidth="1"/>
    <col min="13592" max="13593" width="14.85546875" customWidth="1"/>
    <col min="13594" max="13594" width="14.140625" customWidth="1"/>
    <col min="13825" max="13825" width="0" hidden="1" customWidth="1"/>
    <col min="13826" max="13826" width="61.140625" customWidth="1"/>
    <col min="13827" max="13827" width="4.140625" customWidth="1"/>
    <col min="13828" max="13828" width="3.28515625" customWidth="1"/>
    <col min="13829" max="13829" width="5.28515625" customWidth="1"/>
    <col min="13830" max="13830" width="7.42578125" customWidth="1"/>
    <col min="13831" max="13841" width="0" hidden="1" customWidth="1"/>
    <col min="13842" max="13842" width="6.140625" customWidth="1"/>
    <col min="13843" max="13844" width="4.7109375" customWidth="1"/>
    <col min="13845" max="13847" width="0" hidden="1" customWidth="1"/>
    <col min="13848" max="13849" width="14.85546875" customWidth="1"/>
    <col min="13850" max="13850" width="14.140625" customWidth="1"/>
    <col min="14081" max="14081" width="0" hidden="1" customWidth="1"/>
    <col min="14082" max="14082" width="61.140625" customWidth="1"/>
    <col min="14083" max="14083" width="4.140625" customWidth="1"/>
    <col min="14084" max="14084" width="3.28515625" customWidth="1"/>
    <col min="14085" max="14085" width="5.28515625" customWidth="1"/>
    <col min="14086" max="14086" width="7.42578125" customWidth="1"/>
    <col min="14087" max="14097" width="0" hidden="1" customWidth="1"/>
    <col min="14098" max="14098" width="6.140625" customWidth="1"/>
    <col min="14099" max="14100" width="4.7109375" customWidth="1"/>
    <col min="14101" max="14103" width="0" hidden="1" customWidth="1"/>
    <col min="14104" max="14105" width="14.85546875" customWidth="1"/>
    <col min="14106" max="14106" width="14.140625" customWidth="1"/>
    <col min="14337" max="14337" width="0" hidden="1" customWidth="1"/>
    <col min="14338" max="14338" width="61.140625" customWidth="1"/>
    <col min="14339" max="14339" width="4.140625" customWidth="1"/>
    <col min="14340" max="14340" width="3.28515625" customWidth="1"/>
    <col min="14341" max="14341" width="5.28515625" customWidth="1"/>
    <col min="14342" max="14342" width="7.42578125" customWidth="1"/>
    <col min="14343" max="14353" width="0" hidden="1" customWidth="1"/>
    <col min="14354" max="14354" width="6.140625" customWidth="1"/>
    <col min="14355" max="14356" width="4.7109375" customWidth="1"/>
    <col min="14357" max="14359" width="0" hidden="1" customWidth="1"/>
    <col min="14360" max="14361" width="14.85546875" customWidth="1"/>
    <col min="14362" max="14362" width="14.140625" customWidth="1"/>
    <col min="14593" max="14593" width="0" hidden="1" customWidth="1"/>
    <col min="14594" max="14594" width="61.140625" customWidth="1"/>
    <col min="14595" max="14595" width="4.140625" customWidth="1"/>
    <col min="14596" max="14596" width="3.28515625" customWidth="1"/>
    <col min="14597" max="14597" width="5.28515625" customWidth="1"/>
    <col min="14598" max="14598" width="7.42578125" customWidth="1"/>
    <col min="14599" max="14609" width="0" hidden="1" customWidth="1"/>
    <col min="14610" max="14610" width="6.140625" customWidth="1"/>
    <col min="14611" max="14612" width="4.7109375" customWidth="1"/>
    <col min="14613" max="14615" width="0" hidden="1" customWidth="1"/>
    <col min="14616" max="14617" width="14.85546875" customWidth="1"/>
    <col min="14618" max="14618" width="14.140625" customWidth="1"/>
    <col min="14849" max="14849" width="0" hidden="1" customWidth="1"/>
    <col min="14850" max="14850" width="61.140625" customWidth="1"/>
    <col min="14851" max="14851" width="4.140625" customWidth="1"/>
    <col min="14852" max="14852" width="3.28515625" customWidth="1"/>
    <col min="14853" max="14853" width="5.28515625" customWidth="1"/>
    <col min="14854" max="14854" width="7.42578125" customWidth="1"/>
    <col min="14855" max="14865" width="0" hidden="1" customWidth="1"/>
    <col min="14866" max="14866" width="6.140625" customWidth="1"/>
    <col min="14867" max="14868" width="4.7109375" customWidth="1"/>
    <col min="14869" max="14871" width="0" hidden="1" customWidth="1"/>
    <col min="14872" max="14873" width="14.85546875" customWidth="1"/>
    <col min="14874" max="14874" width="14.140625" customWidth="1"/>
    <col min="15105" max="15105" width="0" hidden="1" customWidth="1"/>
    <col min="15106" max="15106" width="61.140625" customWidth="1"/>
    <col min="15107" max="15107" width="4.140625" customWidth="1"/>
    <col min="15108" max="15108" width="3.28515625" customWidth="1"/>
    <col min="15109" max="15109" width="5.28515625" customWidth="1"/>
    <col min="15110" max="15110" width="7.42578125" customWidth="1"/>
    <col min="15111" max="15121" width="0" hidden="1" customWidth="1"/>
    <col min="15122" max="15122" width="6.140625" customWidth="1"/>
    <col min="15123" max="15124" width="4.7109375" customWidth="1"/>
    <col min="15125" max="15127" width="0" hidden="1" customWidth="1"/>
    <col min="15128" max="15129" width="14.85546875" customWidth="1"/>
    <col min="15130" max="15130" width="14.140625" customWidth="1"/>
    <col min="15361" max="15361" width="0" hidden="1" customWidth="1"/>
    <col min="15362" max="15362" width="61.140625" customWidth="1"/>
    <col min="15363" max="15363" width="4.140625" customWidth="1"/>
    <col min="15364" max="15364" width="3.28515625" customWidth="1"/>
    <col min="15365" max="15365" width="5.28515625" customWidth="1"/>
    <col min="15366" max="15366" width="7.42578125" customWidth="1"/>
    <col min="15367" max="15377" width="0" hidden="1" customWidth="1"/>
    <col min="15378" max="15378" width="6.140625" customWidth="1"/>
    <col min="15379" max="15380" width="4.7109375" customWidth="1"/>
    <col min="15381" max="15383" width="0" hidden="1" customWidth="1"/>
    <col min="15384" max="15385" width="14.85546875" customWidth="1"/>
    <col min="15386" max="15386" width="14.140625" customWidth="1"/>
    <col min="15617" max="15617" width="0" hidden="1" customWidth="1"/>
    <col min="15618" max="15618" width="61.140625" customWidth="1"/>
    <col min="15619" max="15619" width="4.140625" customWidth="1"/>
    <col min="15620" max="15620" width="3.28515625" customWidth="1"/>
    <col min="15621" max="15621" width="5.28515625" customWidth="1"/>
    <col min="15622" max="15622" width="7.42578125" customWidth="1"/>
    <col min="15623" max="15633" width="0" hidden="1" customWidth="1"/>
    <col min="15634" max="15634" width="6.140625" customWidth="1"/>
    <col min="15635" max="15636" width="4.7109375" customWidth="1"/>
    <col min="15637" max="15639" width="0" hidden="1" customWidth="1"/>
    <col min="15640" max="15641" width="14.85546875" customWidth="1"/>
    <col min="15642" max="15642" width="14.140625" customWidth="1"/>
    <col min="15873" max="15873" width="0" hidden="1" customWidth="1"/>
    <col min="15874" max="15874" width="61.140625" customWidth="1"/>
    <col min="15875" max="15875" width="4.140625" customWidth="1"/>
    <col min="15876" max="15876" width="3.28515625" customWidth="1"/>
    <col min="15877" max="15877" width="5.28515625" customWidth="1"/>
    <col min="15878" max="15878" width="7.42578125" customWidth="1"/>
    <col min="15879" max="15889" width="0" hidden="1" customWidth="1"/>
    <col min="15890" max="15890" width="6.140625" customWidth="1"/>
    <col min="15891" max="15892" width="4.7109375" customWidth="1"/>
    <col min="15893" max="15895" width="0" hidden="1" customWidth="1"/>
    <col min="15896" max="15897" width="14.85546875" customWidth="1"/>
    <col min="15898" max="15898" width="14.140625" customWidth="1"/>
    <col min="16129" max="16129" width="0" hidden="1" customWidth="1"/>
    <col min="16130" max="16130" width="61.140625" customWidth="1"/>
    <col min="16131" max="16131" width="4.140625" customWidth="1"/>
    <col min="16132" max="16132" width="3.28515625" customWidth="1"/>
    <col min="16133" max="16133" width="5.28515625" customWidth="1"/>
    <col min="16134" max="16134" width="7.42578125" customWidth="1"/>
    <col min="16135" max="16145" width="0" hidden="1" customWidth="1"/>
    <col min="16146" max="16146" width="6.140625" customWidth="1"/>
    <col min="16147" max="16148" width="4.7109375" customWidth="1"/>
    <col min="16149" max="16151" width="0" hidden="1" customWidth="1"/>
    <col min="16152" max="16153" width="14.85546875" customWidth="1"/>
    <col min="16154" max="16154" width="14.140625" customWidth="1"/>
  </cols>
  <sheetData>
    <row r="1" spans="1:26" ht="15.75">
      <c r="C1" s="1" t="s">
        <v>0</v>
      </c>
      <c r="F1">
        <v>4</v>
      </c>
    </row>
    <row r="2" spans="1:26">
      <c r="C2" t="s">
        <v>1</v>
      </c>
    </row>
    <row r="3" spans="1:26">
      <c r="C3" s="2" t="s">
        <v>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C4" s="2" t="s">
        <v>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>
      <c r="C5" s="3"/>
      <c r="D5" s="4" t="s">
        <v>4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2"/>
      <c r="V5" s="2"/>
      <c r="W5" s="2"/>
      <c r="X5" s="2"/>
      <c r="Y5" s="2"/>
      <c r="Z5" s="2"/>
    </row>
    <row r="6" spans="1:26" ht="15.75">
      <c r="C6" s="1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6" ht="15.75">
      <c r="C7" s="1"/>
      <c r="F7" s="1"/>
    </row>
    <row r="8" spans="1:26" ht="15.75">
      <c r="F8" s="1"/>
    </row>
    <row r="9" spans="1:26">
      <c r="B9" s="5" t="s">
        <v>5</v>
      </c>
      <c r="C9" s="5"/>
      <c r="D9" s="5"/>
      <c r="E9" s="5"/>
      <c r="F9" s="5"/>
      <c r="G9" s="5"/>
      <c r="H9" s="5"/>
      <c r="I9" s="5"/>
      <c r="J9" s="5"/>
      <c r="K9" s="5"/>
    </row>
    <row r="10" spans="1:26" ht="19.7" customHeight="1">
      <c r="A10" s="6"/>
      <c r="B10" s="5" t="s">
        <v>6</v>
      </c>
      <c r="C10" s="5"/>
      <c r="D10" s="5"/>
      <c r="E10" s="5"/>
      <c r="F10" s="5"/>
      <c r="G10" s="5"/>
      <c r="H10" s="5"/>
      <c r="I10" s="5"/>
      <c r="J10" s="5"/>
      <c r="K10" s="5"/>
      <c r="L10" s="7"/>
      <c r="M10" s="7"/>
      <c r="N10" s="7"/>
      <c r="O10" s="7"/>
      <c r="P10" s="7"/>
      <c r="Q10" s="7"/>
      <c r="R10" s="7"/>
      <c r="U10" s="7"/>
      <c r="V10" s="7"/>
      <c r="W10" s="7"/>
    </row>
    <row r="11" spans="1:26">
      <c r="A11" s="8"/>
      <c r="B11" s="5" t="s">
        <v>7</v>
      </c>
      <c r="C11" s="5"/>
      <c r="D11" s="5"/>
      <c r="E11" s="5"/>
      <c r="F11" s="5"/>
      <c r="G11" s="5"/>
      <c r="H11" s="5"/>
      <c r="I11" s="5"/>
      <c r="J11" s="5"/>
      <c r="K11" s="5"/>
      <c r="L11" s="8"/>
      <c r="M11" s="8"/>
      <c r="N11" s="8"/>
      <c r="O11" s="8"/>
      <c r="P11" s="8"/>
      <c r="Q11" s="8"/>
      <c r="R11" s="8"/>
      <c r="U11" s="8"/>
      <c r="V11" s="8"/>
      <c r="W11" s="8"/>
    </row>
    <row r="12" spans="1:26">
      <c r="A12" s="8"/>
      <c r="B12" s="9" t="s">
        <v>8</v>
      </c>
      <c r="C12" s="5"/>
      <c r="D12" s="5"/>
      <c r="E12" s="5"/>
      <c r="F12" s="5"/>
      <c r="G12" s="5"/>
      <c r="H12" s="5"/>
      <c r="I12" s="5"/>
      <c r="J12" s="5"/>
      <c r="K12" s="5"/>
      <c r="L12" s="8"/>
      <c r="M12" s="8"/>
      <c r="N12" s="8"/>
      <c r="O12" s="8"/>
      <c r="P12" s="8"/>
      <c r="Q12" s="8"/>
      <c r="R12" s="8"/>
      <c r="U12" s="8"/>
      <c r="V12" s="8"/>
      <c r="W12" s="8"/>
    </row>
    <row r="13" spans="1:26" ht="18.7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U13" s="10"/>
      <c r="V13" s="10"/>
      <c r="W13" s="10"/>
      <c r="X13" t="s">
        <v>9</v>
      </c>
    </row>
    <row r="14" spans="1:26" ht="15" customHeight="1">
      <c r="A14" s="108" t="s">
        <v>10</v>
      </c>
      <c r="B14" s="110" t="s">
        <v>10</v>
      </c>
      <c r="C14" s="112" t="s">
        <v>11</v>
      </c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4"/>
      <c r="R14" s="106" t="s">
        <v>12</v>
      </c>
      <c r="S14" s="106" t="s">
        <v>13</v>
      </c>
      <c r="T14" s="106" t="s">
        <v>14</v>
      </c>
      <c r="U14" s="106" t="s">
        <v>15</v>
      </c>
      <c r="V14" s="106" t="s">
        <v>15</v>
      </c>
      <c r="W14" s="106" t="s">
        <v>10</v>
      </c>
      <c r="X14" s="107" t="s">
        <v>15</v>
      </c>
      <c r="Y14" s="107"/>
      <c r="Z14" s="107"/>
    </row>
    <row r="15" spans="1:26" ht="15" customHeight="1">
      <c r="A15" s="109"/>
      <c r="B15" s="111"/>
      <c r="C15" s="115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7"/>
      <c r="R15" s="106"/>
      <c r="S15" s="106"/>
      <c r="T15" s="106"/>
      <c r="U15" s="106"/>
      <c r="V15" s="106"/>
      <c r="W15" s="106"/>
      <c r="X15" s="11" t="s">
        <v>16</v>
      </c>
      <c r="Y15" s="12" t="s">
        <v>17</v>
      </c>
      <c r="Z15" s="12" t="s">
        <v>18</v>
      </c>
    </row>
    <row r="16" spans="1:26" ht="179.45" hidden="1" customHeight="1">
      <c r="A16" s="13"/>
      <c r="B16" s="14"/>
      <c r="C16" s="15"/>
      <c r="D16" s="15"/>
      <c r="E16" s="15"/>
      <c r="F16" s="15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6"/>
      <c r="S16" s="17"/>
      <c r="T16" s="17"/>
      <c r="U16" s="16"/>
      <c r="V16" s="16"/>
      <c r="W16" s="16"/>
      <c r="X16" s="18"/>
      <c r="Y16" s="19">
        <f>Y18+Y81+Y93+Y122+Y146</f>
        <v>91707736.039999992</v>
      </c>
      <c r="Z16" s="19">
        <f>Z18+Z81+Z93+Z122+Z146</f>
        <v>93889986.469999999</v>
      </c>
    </row>
    <row r="17" spans="1:26" ht="28.5">
      <c r="A17" s="20"/>
      <c r="B17" s="21" t="s">
        <v>19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2">
        <f>X18+X81+X93+X122+X146+X165</f>
        <v>93756974.150000006</v>
      </c>
      <c r="Y17" s="22">
        <f>Y18+Y81+Y93+Y122+Y146+Y165</f>
        <v>91707736.039999992</v>
      </c>
      <c r="Z17" s="22">
        <f>Z18+Z81+Z93+Z122+Z146+Z165</f>
        <v>93889986.469999999</v>
      </c>
    </row>
    <row r="18" spans="1:26" s="24" customFormat="1" ht="34.15" customHeight="1">
      <c r="A18" s="23" t="s">
        <v>20</v>
      </c>
      <c r="B18" s="21" t="s">
        <v>21</v>
      </c>
      <c r="C18" s="21" t="s">
        <v>22</v>
      </c>
      <c r="D18" s="21" t="s">
        <v>23</v>
      </c>
      <c r="E18" s="21" t="s">
        <v>24</v>
      </c>
      <c r="F18" s="21" t="s">
        <v>25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 t="s">
        <v>26</v>
      </c>
      <c r="S18" s="21"/>
      <c r="T18" s="21"/>
      <c r="U18" s="21"/>
      <c r="V18" s="21"/>
      <c r="W18" s="21" t="s">
        <v>20</v>
      </c>
      <c r="X18" s="22">
        <f>X19+X45+X56+X72</f>
        <v>41556967.950000003</v>
      </c>
      <c r="Y18" s="22">
        <f>Y19+Y45+Y56+Y72</f>
        <v>40428869.039999999</v>
      </c>
      <c r="Z18" s="22">
        <f>Z19+Z45+Z56+Z72</f>
        <v>41282713.870000005</v>
      </c>
    </row>
    <row r="19" spans="1:26" s="31" customFormat="1" ht="32.450000000000003" customHeight="1">
      <c r="A19" s="25" t="s">
        <v>27</v>
      </c>
      <c r="B19" s="26" t="s">
        <v>28</v>
      </c>
      <c r="C19" s="27" t="s">
        <v>22</v>
      </c>
      <c r="D19" s="27" t="s">
        <v>29</v>
      </c>
      <c r="E19" s="27" t="s">
        <v>24</v>
      </c>
      <c r="F19" s="27" t="s">
        <v>25</v>
      </c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 t="s">
        <v>26</v>
      </c>
      <c r="S19" s="28"/>
      <c r="T19" s="28"/>
      <c r="U19" s="29"/>
      <c r="V19" s="29"/>
      <c r="W19" s="26" t="s">
        <v>27</v>
      </c>
      <c r="X19" s="30">
        <f>X20+X22+X28+X34+X37+X40</f>
        <v>23782111.149999999</v>
      </c>
      <c r="Y19" s="30">
        <f>Y20+Y22+Y28+Y34+Y37+Y40</f>
        <v>22777869.039999999</v>
      </c>
      <c r="Z19" s="30">
        <f>Z20+Z22+Z28+Z34+Z37+Z40</f>
        <v>23131713.870000001</v>
      </c>
    </row>
    <row r="20" spans="1:26" ht="15.75">
      <c r="A20" s="32" t="s">
        <v>30</v>
      </c>
      <c r="B20" s="33" t="s">
        <v>30</v>
      </c>
      <c r="C20" s="34" t="s">
        <v>22</v>
      </c>
      <c r="D20" s="34" t="s">
        <v>29</v>
      </c>
      <c r="E20" s="34" t="s">
        <v>24</v>
      </c>
      <c r="F20" s="34" t="s">
        <v>31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 t="s">
        <v>26</v>
      </c>
      <c r="S20" s="34"/>
      <c r="T20" s="34"/>
      <c r="U20" s="35"/>
      <c r="V20" s="35"/>
      <c r="W20" s="33" t="s">
        <v>30</v>
      </c>
      <c r="X20" s="36">
        <f>X21</f>
        <v>1707500</v>
      </c>
      <c r="Y20" s="36">
        <f>Y21</f>
        <v>1707500</v>
      </c>
      <c r="Z20" s="36">
        <f>Z21</f>
        <v>1707500</v>
      </c>
    </row>
    <row r="21" spans="1:26" ht="70.150000000000006" customHeight="1">
      <c r="A21" s="32" t="s">
        <v>32</v>
      </c>
      <c r="B21" s="33" t="s">
        <v>33</v>
      </c>
      <c r="C21" s="34" t="s">
        <v>22</v>
      </c>
      <c r="D21" s="34" t="s">
        <v>29</v>
      </c>
      <c r="E21" s="34" t="s">
        <v>24</v>
      </c>
      <c r="F21" s="34" t="s">
        <v>31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 t="s">
        <v>34</v>
      </c>
      <c r="S21" s="34" t="s">
        <v>35</v>
      </c>
      <c r="T21" s="34" t="s">
        <v>36</v>
      </c>
      <c r="U21" s="35"/>
      <c r="V21" s="35"/>
      <c r="W21" s="33" t="s">
        <v>32</v>
      </c>
      <c r="X21" s="36">
        <v>1707500</v>
      </c>
      <c r="Y21" s="36">
        <v>1707500</v>
      </c>
      <c r="Z21" s="36">
        <v>1707500</v>
      </c>
    </row>
    <row r="22" spans="1:26" ht="15.75">
      <c r="A22" s="32" t="s">
        <v>37</v>
      </c>
      <c r="B22" s="33" t="s">
        <v>37</v>
      </c>
      <c r="C22" s="34" t="s">
        <v>22</v>
      </c>
      <c r="D22" s="34" t="s">
        <v>29</v>
      </c>
      <c r="E22" s="34" t="s">
        <v>36</v>
      </c>
      <c r="F22" s="34" t="s">
        <v>25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 t="s">
        <v>26</v>
      </c>
      <c r="S22" s="34"/>
      <c r="T22" s="34"/>
      <c r="U22" s="35"/>
      <c r="V22" s="35"/>
      <c r="W22" s="33" t="s">
        <v>37</v>
      </c>
      <c r="X22" s="36">
        <f>X23+X26</f>
        <v>1346631.15</v>
      </c>
      <c r="Y22" s="36">
        <f>Y23+Y26</f>
        <v>1476769.04</v>
      </c>
      <c r="Z22" s="36">
        <f>Z23+Z26</f>
        <v>1530613.87</v>
      </c>
    </row>
    <row r="23" spans="1:26" ht="25.9" customHeight="1">
      <c r="A23" s="32" t="s">
        <v>38</v>
      </c>
      <c r="B23" s="33" t="s">
        <v>38</v>
      </c>
      <c r="C23" s="34" t="s">
        <v>22</v>
      </c>
      <c r="D23" s="34" t="s">
        <v>29</v>
      </c>
      <c r="E23" s="34" t="s">
        <v>36</v>
      </c>
      <c r="F23" s="34" t="s">
        <v>39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 t="s">
        <v>26</v>
      </c>
      <c r="S23" s="34"/>
      <c r="T23" s="34"/>
      <c r="U23" s="35"/>
      <c r="V23" s="35"/>
      <c r="W23" s="33" t="s">
        <v>38</v>
      </c>
      <c r="X23" s="36">
        <f>X24+X25</f>
        <v>1344724.15</v>
      </c>
      <c r="Y23" s="36">
        <f>Y24+Y25</f>
        <v>1474862.04</v>
      </c>
      <c r="Z23" s="36">
        <f>Z24+Z25</f>
        <v>1528706.87</v>
      </c>
    </row>
    <row r="24" spans="1:26" ht="69.599999999999994" customHeight="1">
      <c r="A24" s="37" t="s">
        <v>40</v>
      </c>
      <c r="B24" s="38" t="s">
        <v>33</v>
      </c>
      <c r="C24" s="34" t="s">
        <v>22</v>
      </c>
      <c r="D24" s="34" t="s">
        <v>29</v>
      </c>
      <c r="E24" s="34" t="s">
        <v>36</v>
      </c>
      <c r="F24" s="34" t="s">
        <v>39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9" t="s">
        <v>34</v>
      </c>
      <c r="S24" s="39" t="s">
        <v>36</v>
      </c>
      <c r="T24" s="39" t="s">
        <v>41</v>
      </c>
      <c r="U24" s="40"/>
      <c r="V24" s="40"/>
      <c r="W24" s="41" t="s">
        <v>40</v>
      </c>
      <c r="X24" s="42">
        <v>1291124.1499999999</v>
      </c>
      <c r="Y24" s="42">
        <v>1299430.76</v>
      </c>
      <c r="Z24" s="42">
        <v>1299430.76</v>
      </c>
    </row>
    <row r="25" spans="1:26" ht="28.15" customHeight="1">
      <c r="A25" s="32" t="s">
        <v>42</v>
      </c>
      <c r="B25" s="33" t="s">
        <v>43</v>
      </c>
      <c r="C25" s="34" t="s">
        <v>22</v>
      </c>
      <c r="D25" s="34" t="s">
        <v>29</v>
      </c>
      <c r="E25" s="34" t="s">
        <v>36</v>
      </c>
      <c r="F25" s="34" t="s">
        <v>39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9" t="s">
        <v>44</v>
      </c>
      <c r="S25" s="39" t="s">
        <v>36</v>
      </c>
      <c r="T25" s="39" t="s">
        <v>41</v>
      </c>
      <c r="U25" s="40"/>
      <c r="V25" s="40"/>
      <c r="W25" s="43" t="s">
        <v>42</v>
      </c>
      <c r="X25" s="42">
        <v>53600</v>
      </c>
      <c r="Y25" s="42">
        <v>175431.28</v>
      </c>
      <c r="Z25" s="42">
        <v>229276.11</v>
      </c>
    </row>
    <row r="26" spans="1:26" ht="46.15" customHeight="1">
      <c r="A26" s="32" t="s">
        <v>45</v>
      </c>
      <c r="B26" s="38" t="s">
        <v>46</v>
      </c>
      <c r="C26" s="34" t="s">
        <v>22</v>
      </c>
      <c r="D26" s="34" t="s">
        <v>29</v>
      </c>
      <c r="E26" s="34" t="s">
        <v>36</v>
      </c>
      <c r="F26" s="34" t="s">
        <v>47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 t="s">
        <v>26</v>
      </c>
      <c r="S26" s="34"/>
      <c r="T26" s="34"/>
      <c r="U26" s="35"/>
      <c r="V26" s="35"/>
      <c r="W26" s="33" t="s">
        <v>45</v>
      </c>
      <c r="X26" s="36">
        <f>X27</f>
        <v>1907</v>
      </c>
      <c r="Y26" s="36">
        <f>Y27</f>
        <v>1907</v>
      </c>
      <c r="Z26" s="36">
        <f>Z27</f>
        <v>1907</v>
      </c>
    </row>
    <row r="27" spans="1:26" ht="27.6" customHeight="1">
      <c r="A27" s="37" t="s">
        <v>48</v>
      </c>
      <c r="B27" s="38" t="s">
        <v>43</v>
      </c>
      <c r="C27" s="34" t="s">
        <v>22</v>
      </c>
      <c r="D27" s="34" t="s">
        <v>29</v>
      </c>
      <c r="E27" s="34" t="s">
        <v>36</v>
      </c>
      <c r="F27" s="34" t="s">
        <v>47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 t="s">
        <v>44</v>
      </c>
      <c r="S27" s="34" t="s">
        <v>35</v>
      </c>
      <c r="T27" s="34" t="s">
        <v>49</v>
      </c>
      <c r="U27" s="35"/>
      <c r="V27" s="35"/>
      <c r="W27" s="38" t="s">
        <v>50</v>
      </c>
      <c r="X27" s="36">
        <v>1907</v>
      </c>
      <c r="Y27" s="36">
        <v>1907</v>
      </c>
      <c r="Z27" s="36">
        <v>1907</v>
      </c>
    </row>
    <row r="28" spans="1:26" ht="19.899999999999999" customHeight="1">
      <c r="A28" s="32" t="s">
        <v>51</v>
      </c>
      <c r="B28" s="33" t="s">
        <v>51</v>
      </c>
      <c r="C28" s="34" t="s">
        <v>22</v>
      </c>
      <c r="D28" s="34" t="s">
        <v>29</v>
      </c>
      <c r="E28" s="34" t="s">
        <v>52</v>
      </c>
      <c r="F28" s="34" t="s">
        <v>25</v>
      </c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 t="s">
        <v>26</v>
      </c>
      <c r="S28" s="34"/>
      <c r="T28" s="34"/>
      <c r="U28" s="35"/>
      <c r="V28" s="35"/>
      <c r="W28" s="33" t="s">
        <v>51</v>
      </c>
      <c r="X28" s="36">
        <f>X29+X31</f>
        <v>20334980</v>
      </c>
      <c r="Y28" s="36">
        <f>Y29+Y31</f>
        <v>19375600</v>
      </c>
      <c r="Z28" s="36">
        <f>Z29+Z31</f>
        <v>19675600</v>
      </c>
    </row>
    <row r="29" spans="1:26" ht="15.75">
      <c r="A29" s="32" t="s">
        <v>53</v>
      </c>
      <c r="B29" s="33" t="s">
        <v>53</v>
      </c>
      <c r="C29" s="34" t="s">
        <v>22</v>
      </c>
      <c r="D29" s="34" t="s">
        <v>29</v>
      </c>
      <c r="E29" s="34" t="s">
        <v>52</v>
      </c>
      <c r="F29" s="34" t="s">
        <v>54</v>
      </c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 t="s">
        <v>26</v>
      </c>
      <c r="S29" s="34"/>
      <c r="T29" s="34"/>
      <c r="U29" s="35"/>
      <c r="V29" s="35"/>
      <c r="W29" s="33" t="s">
        <v>53</v>
      </c>
      <c r="X29" s="36">
        <f>X30</f>
        <v>400000</v>
      </c>
      <c r="Y29" s="36">
        <f>Y30</f>
        <v>0</v>
      </c>
      <c r="Z29" s="36">
        <f>Z30</f>
        <v>0</v>
      </c>
    </row>
    <row r="30" spans="1:26" ht="31.5">
      <c r="A30" s="32" t="s">
        <v>55</v>
      </c>
      <c r="B30" s="33" t="s">
        <v>55</v>
      </c>
      <c r="C30" s="34" t="s">
        <v>22</v>
      </c>
      <c r="D30" s="34" t="s">
        <v>29</v>
      </c>
      <c r="E30" s="34" t="s">
        <v>52</v>
      </c>
      <c r="F30" s="34" t="s">
        <v>54</v>
      </c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 t="s">
        <v>56</v>
      </c>
      <c r="S30" s="34" t="s">
        <v>35</v>
      </c>
      <c r="T30" s="34" t="s">
        <v>57</v>
      </c>
      <c r="U30" s="35"/>
      <c r="V30" s="35"/>
      <c r="W30" s="33" t="s">
        <v>55</v>
      </c>
      <c r="X30" s="36">
        <v>400000</v>
      </c>
      <c r="Y30" s="36">
        <v>0</v>
      </c>
      <c r="Z30" s="36">
        <v>0</v>
      </c>
    </row>
    <row r="31" spans="1:26" ht="16.899999999999999" customHeight="1">
      <c r="A31" s="32" t="s">
        <v>58</v>
      </c>
      <c r="B31" s="33" t="s">
        <v>58</v>
      </c>
      <c r="C31" s="34" t="s">
        <v>22</v>
      </c>
      <c r="D31" s="34" t="s">
        <v>29</v>
      </c>
      <c r="E31" s="34" t="s">
        <v>52</v>
      </c>
      <c r="F31" s="34" t="s">
        <v>59</v>
      </c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 t="s">
        <v>26</v>
      </c>
      <c r="S31" s="34"/>
      <c r="T31" s="34"/>
      <c r="U31" s="35"/>
      <c r="V31" s="35"/>
      <c r="W31" s="33" t="s">
        <v>58</v>
      </c>
      <c r="X31" s="36">
        <f>X32+X33</f>
        <v>19934980</v>
      </c>
      <c r="Y31" s="36">
        <f>Y32+Y33</f>
        <v>19375600</v>
      </c>
      <c r="Z31" s="36">
        <f>Z32+Z33</f>
        <v>19675600</v>
      </c>
    </row>
    <row r="32" spans="1:26" ht="61.15" customHeight="1">
      <c r="A32" s="32" t="s">
        <v>60</v>
      </c>
      <c r="B32" s="33" t="s">
        <v>61</v>
      </c>
      <c r="C32" s="34" t="s">
        <v>22</v>
      </c>
      <c r="D32" s="34" t="s">
        <v>29</v>
      </c>
      <c r="E32" s="34" t="s">
        <v>52</v>
      </c>
      <c r="F32" s="34" t="s">
        <v>59</v>
      </c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 t="s">
        <v>34</v>
      </c>
      <c r="S32" s="34" t="s">
        <v>35</v>
      </c>
      <c r="T32" s="34" t="s">
        <v>52</v>
      </c>
      <c r="U32" s="35"/>
      <c r="V32" s="35"/>
      <c r="W32" s="33" t="s">
        <v>60</v>
      </c>
      <c r="X32" s="36">
        <v>17492000</v>
      </c>
      <c r="Y32" s="36">
        <v>17432000</v>
      </c>
      <c r="Z32" s="36">
        <v>17432000</v>
      </c>
    </row>
    <row r="33" spans="1:26" ht="30" customHeight="1">
      <c r="A33" s="32" t="s">
        <v>62</v>
      </c>
      <c r="B33" s="33" t="s">
        <v>43</v>
      </c>
      <c r="C33" s="34" t="s">
        <v>22</v>
      </c>
      <c r="D33" s="34" t="s">
        <v>29</v>
      </c>
      <c r="E33" s="34" t="s">
        <v>52</v>
      </c>
      <c r="F33" s="34" t="s">
        <v>59</v>
      </c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 t="s">
        <v>44</v>
      </c>
      <c r="S33" s="34" t="s">
        <v>35</v>
      </c>
      <c r="T33" s="34" t="s">
        <v>52</v>
      </c>
      <c r="U33" s="35"/>
      <c r="V33" s="35"/>
      <c r="W33" s="33" t="s">
        <v>62</v>
      </c>
      <c r="X33" s="36">
        <v>2442980</v>
      </c>
      <c r="Y33" s="36">
        <v>1943600</v>
      </c>
      <c r="Z33" s="36">
        <v>2243600</v>
      </c>
    </row>
    <row r="34" spans="1:26" ht="48.6" customHeight="1">
      <c r="A34" s="32" t="s">
        <v>63</v>
      </c>
      <c r="B34" s="33" t="s">
        <v>63</v>
      </c>
      <c r="C34" s="34" t="s">
        <v>22</v>
      </c>
      <c r="D34" s="34" t="s">
        <v>29</v>
      </c>
      <c r="E34" s="34" t="s">
        <v>64</v>
      </c>
      <c r="F34" s="34" t="s">
        <v>25</v>
      </c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 t="s">
        <v>26</v>
      </c>
      <c r="S34" s="34"/>
      <c r="T34" s="34"/>
      <c r="U34" s="35"/>
      <c r="V34" s="35"/>
      <c r="W34" s="33" t="s">
        <v>63</v>
      </c>
      <c r="X34" s="36">
        <f t="shared" ref="X34:Z35" si="0">X35</f>
        <v>0</v>
      </c>
      <c r="Y34" s="36">
        <f t="shared" si="0"/>
        <v>0</v>
      </c>
      <c r="Z34" s="36">
        <f t="shared" si="0"/>
        <v>0</v>
      </c>
    </row>
    <row r="35" spans="1:26" ht="64.900000000000006" customHeight="1">
      <c r="A35" s="32" t="s">
        <v>65</v>
      </c>
      <c r="B35" s="33" t="s">
        <v>65</v>
      </c>
      <c r="C35" s="34" t="s">
        <v>22</v>
      </c>
      <c r="D35" s="34" t="s">
        <v>29</v>
      </c>
      <c r="E35" s="34" t="s">
        <v>64</v>
      </c>
      <c r="F35" s="34" t="s">
        <v>66</v>
      </c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 t="s">
        <v>26</v>
      </c>
      <c r="S35" s="34"/>
      <c r="T35" s="34"/>
      <c r="U35" s="35"/>
      <c r="V35" s="35"/>
      <c r="W35" s="33" t="s">
        <v>65</v>
      </c>
      <c r="X35" s="36">
        <f t="shared" si="0"/>
        <v>0</v>
      </c>
      <c r="Y35" s="36">
        <f t="shared" si="0"/>
        <v>0</v>
      </c>
      <c r="Z35" s="36">
        <f t="shared" si="0"/>
        <v>0</v>
      </c>
    </row>
    <row r="36" spans="1:26" ht="30.6" customHeight="1">
      <c r="A36" s="37" t="s">
        <v>67</v>
      </c>
      <c r="B36" s="38" t="s">
        <v>68</v>
      </c>
      <c r="C36" s="34" t="s">
        <v>22</v>
      </c>
      <c r="D36" s="34" t="s">
        <v>29</v>
      </c>
      <c r="E36" s="34" t="s">
        <v>64</v>
      </c>
      <c r="F36" s="34" t="s">
        <v>66</v>
      </c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 t="s">
        <v>69</v>
      </c>
      <c r="S36" s="34" t="s">
        <v>70</v>
      </c>
      <c r="T36" s="34" t="s">
        <v>36</v>
      </c>
      <c r="U36" s="35"/>
      <c r="V36" s="35"/>
      <c r="W36" s="38" t="s">
        <v>67</v>
      </c>
      <c r="X36" s="36">
        <v>0</v>
      </c>
      <c r="Y36" s="36">
        <v>0</v>
      </c>
      <c r="Z36" s="36">
        <v>0</v>
      </c>
    </row>
    <row r="37" spans="1:26" ht="30.6" customHeight="1">
      <c r="A37" s="32" t="s">
        <v>71</v>
      </c>
      <c r="B37" s="33" t="s">
        <v>71</v>
      </c>
      <c r="C37" s="34" t="s">
        <v>22</v>
      </c>
      <c r="D37" s="34" t="s">
        <v>29</v>
      </c>
      <c r="E37" s="34" t="s">
        <v>72</v>
      </c>
      <c r="F37" s="34" t="s">
        <v>25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 t="s">
        <v>26</v>
      </c>
      <c r="S37" s="34"/>
      <c r="T37" s="34"/>
      <c r="U37" s="35"/>
      <c r="V37" s="35"/>
      <c r="W37" s="33" t="s">
        <v>71</v>
      </c>
      <c r="X37" s="36">
        <f t="shared" ref="X37:Z38" si="1">X38</f>
        <v>218000</v>
      </c>
      <c r="Y37" s="36">
        <f t="shared" si="1"/>
        <v>218000</v>
      </c>
      <c r="Z37" s="36">
        <f t="shared" si="1"/>
        <v>218000</v>
      </c>
    </row>
    <row r="38" spans="1:26" ht="20.45" customHeight="1">
      <c r="A38" s="32" t="s">
        <v>58</v>
      </c>
      <c r="B38" s="33" t="s">
        <v>58</v>
      </c>
      <c r="C38" s="34" t="s">
        <v>22</v>
      </c>
      <c r="D38" s="34" t="s">
        <v>29</v>
      </c>
      <c r="E38" s="34" t="s">
        <v>72</v>
      </c>
      <c r="F38" s="34" t="s">
        <v>59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 t="s">
        <v>26</v>
      </c>
      <c r="S38" s="34"/>
      <c r="T38" s="34"/>
      <c r="U38" s="35"/>
      <c r="V38" s="35"/>
      <c r="W38" s="33" t="s">
        <v>58</v>
      </c>
      <c r="X38" s="36">
        <f t="shared" si="1"/>
        <v>218000</v>
      </c>
      <c r="Y38" s="36">
        <f t="shared" si="1"/>
        <v>218000</v>
      </c>
      <c r="Z38" s="36">
        <f t="shared" si="1"/>
        <v>218000</v>
      </c>
    </row>
    <row r="39" spans="1:26" ht="31.9" customHeight="1">
      <c r="A39" s="32" t="s">
        <v>73</v>
      </c>
      <c r="B39" s="33" t="s">
        <v>73</v>
      </c>
      <c r="C39" s="34" t="s">
        <v>22</v>
      </c>
      <c r="D39" s="34" t="s">
        <v>29</v>
      </c>
      <c r="E39" s="34" t="s">
        <v>72</v>
      </c>
      <c r="F39" s="34" t="s">
        <v>59</v>
      </c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 t="s">
        <v>56</v>
      </c>
      <c r="S39" s="34" t="s">
        <v>35</v>
      </c>
      <c r="T39" s="34" t="s">
        <v>52</v>
      </c>
      <c r="U39" s="35"/>
      <c r="V39" s="35"/>
      <c r="W39" s="33" t="s">
        <v>73</v>
      </c>
      <c r="X39" s="36">
        <v>218000</v>
      </c>
      <c r="Y39" s="36">
        <v>218000</v>
      </c>
      <c r="Z39" s="36">
        <v>218000</v>
      </c>
    </row>
    <row r="40" spans="1:26" ht="15.75">
      <c r="A40" s="32" t="s">
        <v>26</v>
      </c>
      <c r="B40" s="33" t="s">
        <v>74</v>
      </c>
      <c r="C40" s="34" t="s">
        <v>22</v>
      </c>
      <c r="D40" s="34" t="s">
        <v>29</v>
      </c>
      <c r="E40" s="34" t="s">
        <v>75</v>
      </c>
      <c r="F40" s="34" t="s">
        <v>25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 t="s">
        <v>26</v>
      </c>
      <c r="S40" s="34"/>
      <c r="T40" s="34"/>
      <c r="U40" s="35"/>
      <c r="V40" s="35"/>
      <c r="W40" s="33" t="s">
        <v>26</v>
      </c>
      <c r="X40" s="36">
        <f>X41+X43</f>
        <v>175000</v>
      </c>
      <c r="Y40" s="36">
        <f>Y41+Y43</f>
        <v>0</v>
      </c>
      <c r="Z40" s="36">
        <f>Z41+Z43</f>
        <v>0</v>
      </c>
    </row>
    <row r="41" spans="1:26" ht="15.75">
      <c r="A41" s="32" t="s">
        <v>74</v>
      </c>
      <c r="B41" s="33" t="s">
        <v>74</v>
      </c>
      <c r="C41" s="34" t="s">
        <v>22</v>
      </c>
      <c r="D41" s="34" t="s">
        <v>29</v>
      </c>
      <c r="E41" s="34" t="s">
        <v>75</v>
      </c>
      <c r="F41" s="34" t="s">
        <v>76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 t="s">
        <v>26</v>
      </c>
      <c r="S41" s="34"/>
      <c r="T41" s="34"/>
      <c r="U41" s="35"/>
      <c r="V41" s="35"/>
      <c r="W41" s="33" t="s">
        <v>74</v>
      </c>
      <c r="X41" s="36">
        <f>X42</f>
        <v>45000</v>
      </c>
      <c r="Y41" s="36">
        <f>Y42</f>
        <v>0</v>
      </c>
      <c r="Z41" s="36">
        <f>Z42</f>
        <v>0</v>
      </c>
    </row>
    <row r="42" spans="1:26" ht="31.5">
      <c r="A42" s="32" t="s">
        <v>77</v>
      </c>
      <c r="B42" s="33" t="s">
        <v>77</v>
      </c>
      <c r="C42" s="34" t="s">
        <v>22</v>
      </c>
      <c r="D42" s="34" t="s">
        <v>29</v>
      </c>
      <c r="E42" s="34" t="s">
        <v>75</v>
      </c>
      <c r="F42" s="34" t="s">
        <v>76</v>
      </c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 t="s">
        <v>78</v>
      </c>
      <c r="S42" s="34" t="s">
        <v>35</v>
      </c>
      <c r="T42" s="34" t="s">
        <v>49</v>
      </c>
      <c r="U42" s="35"/>
      <c r="V42" s="35"/>
      <c r="W42" s="33" t="s">
        <v>77</v>
      </c>
      <c r="X42" s="36">
        <v>45000</v>
      </c>
      <c r="Y42" s="36">
        <v>0</v>
      </c>
      <c r="Z42" s="36">
        <v>0</v>
      </c>
    </row>
    <row r="43" spans="1:26" ht="16.149999999999999" customHeight="1">
      <c r="A43" s="32" t="s">
        <v>79</v>
      </c>
      <c r="B43" s="33" t="s">
        <v>79</v>
      </c>
      <c r="C43" s="34" t="s">
        <v>22</v>
      </c>
      <c r="D43" s="34" t="s">
        <v>29</v>
      </c>
      <c r="E43" s="34" t="s">
        <v>75</v>
      </c>
      <c r="F43" s="34" t="s">
        <v>80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 t="s">
        <v>26</v>
      </c>
      <c r="S43" s="34"/>
      <c r="T43" s="34"/>
      <c r="U43" s="35"/>
      <c r="V43" s="35"/>
      <c r="W43" s="33" t="s">
        <v>79</v>
      </c>
      <c r="X43" s="36">
        <f>X44</f>
        <v>130000</v>
      </c>
      <c r="Y43" s="36">
        <f>Y44</f>
        <v>0</v>
      </c>
      <c r="Z43" s="36">
        <f>Z44</f>
        <v>0</v>
      </c>
    </row>
    <row r="44" spans="1:26" ht="49.9" customHeight="1">
      <c r="A44" s="32" t="s">
        <v>81</v>
      </c>
      <c r="B44" s="33" t="s">
        <v>81</v>
      </c>
      <c r="C44" s="34" t="s">
        <v>22</v>
      </c>
      <c r="D44" s="34" t="s">
        <v>29</v>
      </c>
      <c r="E44" s="34" t="s">
        <v>75</v>
      </c>
      <c r="F44" s="34" t="s">
        <v>80</v>
      </c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 t="s">
        <v>69</v>
      </c>
      <c r="S44" s="34" t="s">
        <v>82</v>
      </c>
      <c r="T44" s="34" t="s">
        <v>41</v>
      </c>
      <c r="U44" s="35"/>
      <c r="V44" s="35"/>
      <c r="W44" s="33" t="s">
        <v>81</v>
      </c>
      <c r="X44" s="36">
        <v>130000</v>
      </c>
      <c r="Y44" s="36">
        <v>0</v>
      </c>
      <c r="Z44" s="36">
        <v>0</v>
      </c>
    </row>
    <row r="45" spans="1:26" s="31" customFormat="1" ht="30" customHeight="1">
      <c r="A45" s="25" t="s">
        <v>83</v>
      </c>
      <c r="B45" s="26" t="s">
        <v>84</v>
      </c>
      <c r="C45" s="28" t="s">
        <v>22</v>
      </c>
      <c r="D45" s="28" t="s">
        <v>85</v>
      </c>
      <c r="E45" s="28" t="s">
        <v>24</v>
      </c>
      <c r="F45" s="28" t="s">
        <v>25</v>
      </c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 t="s">
        <v>26</v>
      </c>
      <c r="S45" s="28"/>
      <c r="T45" s="28"/>
      <c r="U45" s="29"/>
      <c r="V45" s="29"/>
      <c r="W45" s="26" t="s">
        <v>83</v>
      </c>
      <c r="X45" s="30">
        <f>X46+X53</f>
        <v>2540600</v>
      </c>
      <c r="Y45" s="30">
        <f>Y46+Y53</f>
        <v>2396900</v>
      </c>
      <c r="Z45" s="30">
        <f>Z46+Z53</f>
        <v>2396900</v>
      </c>
    </row>
    <row r="46" spans="1:26" ht="30">
      <c r="A46" s="32" t="s">
        <v>26</v>
      </c>
      <c r="B46" s="33" t="s">
        <v>84</v>
      </c>
      <c r="C46" s="34" t="s">
        <v>22</v>
      </c>
      <c r="D46" s="34" t="s">
        <v>85</v>
      </c>
      <c r="E46" s="34" t="s">
        <v>52</v>
      </c>
      <c r="F46" s="34" t="s">
        <v>25</v>
      </c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 t="s">
        <v>26</v>
      </c>
      <c r="S46" s="34"/>
      <c r="T46" s="34"/>
      <c r="U46" s="35"/>
      <c r="V46" s="35"/>
      <c r="W46" s="33" t="s">
        <v>26</v>
      </c>
      <c r="X46" s="36">
        <f>X47+X51</f>
        <v>2495600</v>
      </c>
      <c r="Y46" s="36">
        <f>Y47+Y51</f>
        <v>2396900</v>
      </c>
      <c r="Z46" s="36">
        <f>Z47+Z51</f>
        <v>2396900</v>
      </c>
    </row>
    <row r="47" spans="1:26" ht="18.600000000000001" customHeight="1">
      <c r="A47" s="32" t="s">
        <v>51</v>
      </c>
      <c r="B47" s="33" t="s">
        <v>51</v>
      </c>
      <c r="C47" s="34" t="s">
        <v>22</v>
      </c>
      <c r="D47" s="34" t="s">
        <v>85</v>
      </c>
      <c r="E47" s="34" t="s">
        <v>52</v>
      </c>
      <c r="F47" s="34" t="s">
        <v>86</v>
      </c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 t="s">
        <v>26</v>
      </c>
      <c r="S47" s="34"/>
      <c r="T47" s="34"/>
      <c r="U47" s="35"/>
      <c r="V47" s="35"/>
      <c r="W47" s="33" t="s">
        <v>51</v>
      </c>
      <c r="X47" s="36">
        <f>X48+X49+X50</f>
        <v>1053000</v>
      </c>
      <c r="Y47" s="36">
        <f>Y48+Y49+Y50</f>
        <v>954300</v>
      </c>
      <c r="Z47" s="36">
        <f>Z48+Z49+Z50</f>
        <v>954300</v>
      </c>
    </row>
    <row r="48" spans="1:26" ht="72" customHeight="1">
      <c r="A48" s="37" t="s">
        <v>87</v>
      </c>
      <c r="B48" s="38" t="s">
        <v>87</v>
      </c>
      <c r="C48" s="34" t="s">
        <v>22</v>
      </c>
      <c r="D48" s="34" t="s">
        <v>85</v>
      </c>
      <c r="E48" s="34" t="s">
        <v>52</v>
      </c>
      <c r="F48" s="34" t="s">
        <v>86</v>
      </c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 t="s">
        <v>34</v>
      </c>
      <c r="S48" s="34" t="s">
        <v>35</v>
      </c>
      <c r="T48" s="34" t="s">
        <v>41</v>
      </c>
      <c r="U48" s="35"/>
      <c r="V48" s="35"/>
      <c r="W48" s="38" t="s">
        <v>87</v>
      </c>
      <c r="X48" s="36">
        <v>896400</v>
      </c>
      <c r="Y48" s="36">
        <v>895400</v>
      </c>
      <c r="Z48" s="36">
        <v>895400</v>
      </c>
    </row>
    <row r="49" spans="1:27" ht="43.9" customHeight="1">
      <c r="A49" s="32" t="s">
        <v>88</v>
      </c>
      <c r="B49" s="33" t="s">
        <v>88</v>
      </c>
      <c r="C49" s="34" t="s">
        <v>22</v>
      </c>
      <c r="D49" s="34" t="s">
        <v>85</v>
      </c>
      <c r="E49" s="34" t="s">
        <v>52</v>
      </c>
      <c r="F49" s="34" t="s">
        <v>86</v>
      </c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 t="s">
        <v>44</v>
      </c>
      <c r="S49" s="34" t="s">
        <v>35</v>
      </c>
      <c r="T49" s="34" t="s">
        <v>41</v>
      </c>
      <c r="U49" s="35"/>
      <c r="V49" s="35"/>
      <c r="W49" s="33" t="s">
        <v>88</v>
      </c>
      <c r="X49" s="36">
        <v>156600</v>
      </c>
      <c r="Y49" s="36">
        <v>58900</v>
      </c>
      <c r="Z49" s="36">
        <v>58900</v>
      </c>
    </row>
    <row r="50" spans="1:27" ht="34.9" customHeight="1">
      <c r="A50" s="32" t="s">
        <v>89</v>
      </c>
      <c r="B50" s="33" t="s">
        <v>89</v>
      </c>
      <c r="C50" s="34" t="s">
        <v>22</v>
      </c>
      <c r="D50" s="34" t="s">
        <v>85</v>
      </c>
      <c r="E50" s="34" t="s">
        <v>52</v>
      </c>
      <c r="F50" s="34" t="s">
        <v>86</v>
      </c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 t="s">
        <v>56</v>
      </c>
      <c r="S50" s="34" t="s">
        <v>35</v>
      </c>
      <c r="T50" s="34" t="s">
        <v>41</v>
      </c>
      <c r="U50" s="35"/>
      <c r="V50" s="35"/>
      <c r="W50" s="33" t="s">
        <v>89</v>
      </c>
      <c r="X50" s="36">
        <v>0</v>
      </c>
      <c r="Y50" s="36">
        <v>0</v>
      </c>
      <c r="Z50" s="36">
        <v>0</v>
      </c>
    </row>
    <row r="51" spans="1:27" ht="27.6" customHeight="1">
      <c r="A51" s="32" t="s">
        <v>90</v>
      </c>
      <c r="B51" s="33" t="s">
        <v>90</v>
      </c>
      <c r="C51" s="34" t="s">
        <v>22</v>
      </c>
      <c r="D51" s="34" t="s">
        <v>85</v>
      </c>
      <c r="E51" s="34" t="s">
        <v>52</v>
      </c>
      <c r="F51" s="34" t="s">
        <v>91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 t="s">
        <v>26</v>
      </c>
      <c r="S51" s="34"/>
      <c r="T51" s="34"/>
      <c r="U51" s="35"/>
      <c r="V51" s="35"/>
      <c r="W51" s="33" t="s">
        <v>90</v>
      </c>
      <c r="X51" s="36">
        <f>X52</f>
        <v>1442600</v>
      </c>
      <c r="Y51" s="36">
        <f>Y52</f>
        <v>1442600</v>
      </c>
      <c r="Z51" s="36">
        <f>Z52</f>
        <v>1442600</v>
      </c>
    </row>
    <row r="52" spans="1:27" ht="70.900000000000006" customHeight="1">
      <c r="A52" s="37" t="s">
        <v>92</v>
      </c>
      <c r="B52" s="38" t="s">
        <v>92</v>
      </c>
      <c r="C52" s="34" t="s">
        <v>22</v>
      </c>
      <c r="D52" s="34" t="s">
        <v>85</v>
      </c>
      <c r="E52" s="34" t="s">
        <v>52</v>
      </c>
      <c r="F52" s="34" t="s">
        <v>91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 t="s">
        <v>34</v>
      </c>
      <c r="S52" s="34" t="s">
        <v>35</v>
      </c>
      <c r="T52" s="34" t="s">
        <v>41</v>
      </c>
      <c r="U52" s="35"/>
      <c r="V52" s="35"/>
      <c r="W52" s="38" t="s">
        <v>92</v>
      </c>
      <c r="X52" s="36">
        <v>1442600</v>
      </c>
      <c r="Y52" s="36">
        <v>1442600</v>
      </c>
      <c r="Z52" s="36">
        <v>1442600</v>
      </c>
    </row>
    <row r="53" spans="1:27" ht="15.75">
      <c r="A53" s="32" t="s">
        <v>26</v>
      </c>
      <c r="B53" s="33" t="s">
        <v>74</v>
      </c>
      <c r="C53" s="34" t="s">
        <v>22</v>
      </c>
      <c r="D53" s="34" t="s">
        <v>85</v>
      </c>
      <c r="E53" s="34" t="s">
        <v>75</v>
      </c>
      <c r="F53" s="34" t="s">
        <v>25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 t="s">
        <v>26</v>
      </c>
      <c r="S53" s="34"/>
      <c r="T53" s="34"/>
      <c r="U53" s="35"/>
      <c r="V53" s="35"/>
      <c r="W53" s="33" t="s">
        <v>26</v>
      </c>
      <c r="X53" s="36">
        <f t="shared" ref="X53:Z54" si="2">X54</f>
        <v>45000</v>
      </c>
      <c r="Y53" s="36">
        <f t="shared" si="2"/>
        <v>0</v>
      </c>
      <c r="Z53" s="36">
        <f t="shared" si="2"/>
        <v>0</v>
      </c>
    </row>
    <row r="54" spans="1:27" ht="15.75">
      <c r="A54" s="32" t="s">
        <v>74</v>
      </c>
      <c r="B54" s="33" t="s">
        <v>74</v>
      </c>
      <c r="C54" s="34" t="s">
        <v>22</v>
      </c>
      <c r="D54" s="34" t="s">
        <v>85</v>
      </c>
      <c r="E54" s="34" t="s">
        <v>75</v>
      </c>
      <c r="F54" s="34" t="s">
        <v>76</v>
      </c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 t="s">
        <v>26</v>
      </c>
      <c r="S54" s="34"/>
      <c r="T54" s="34"/>
      <c r="U54" s="35"/>
      <c r="V54" s="35"/>
      <c r="W54" s="33" t="s">
        <v>74</v>
      </c>
      <c r="X54" s="36">
        <f t="shared" si="2"/>
        <v>45000</v>
      </c>
      <c r="Y54" s="36">
        <f t="shared" si="2"/>
        <v>0</v>
      </c>
      <c r="Z54" s="36">
        <f t="shared" si="2"/>
        <v>0</v>
      </c>
    </row>
    <row r="55" spans="1:27" ht="31.5">
      <c r="A55" s="32" t="s">
        <v>77</v>
      </c>
      <c r="B55" s="33" t="s">
        <v>77</v>
      </c>
      <c r="C55" s="34" t="s">
        <v>22</v>
      </c>
      <c r="D55" s="34" t="s">
        <v>85</v>
      </c>
      <c r="E55" s="34" t="s">
        <v>75</v>
      </c>
      <c r="F55" s="34" t="s">
        <v>76</v>
      </c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 t="s">
        <v>78</v>
      </c>
      <c r="S55" s="34" t="s">
        <v>35</v>
      </c>
      <c r="T55" s="34" t="s">
        <v>49</v>
      </c>
      <c r="U55" s="35"/>
      <c r="V55" s="35"/>
      <c r="W55" s="33" t="s">
        <v>77</v>
      </c>
      <c r="X55" s="36">
        <v>45000</v>
      </c>
      <c r="Y55" s="36">
        <v>0</v>
      </c>
      <c r="Z55" s="36">
        <v>0</v>
      </c>
    </row>
    <row r="56" spans="1:27" s="31" customFormat="1" ht="52.9" customHeight="1">
      <c r="A56" s="25" t="s">
        <v>93</v>
      </c>
      <c r="B56" s="26" t="s">
        <v>94</v>
      </c>
      <c r="C56" s="28" t="s">
        <v>22</v>
      </c>
      <c r="D56" s="28" t="s">
        <v>95</v>
      </c>
      <c r="E56" s="28" t="s">
        <v>24</v>
      </c>
      <c r="F56" s="28" t="s">
        <v>25</v>
      </c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 t="s">
        <v>26</v>
      </c>
      <c r="S56" s="28"/>
      <c r="T56" s="28"/>
      <c r="U56" s="29"/>
      <c r="V56" s="29"/>
      <c r="W56" s="26" t="s">
        <v>93</v>
      </c>
      <c r="X56" s="30">
        <f>X57+X60+X69</f>
        <v>4271300</v>
      </c>
      <c r="Y56" s="30">
        <f>Y57+Y60+Y69</f>
        <v>4360600</v>
      </c>
      <c r="Z56" s="30">
        <f>Z57+Z60+Z69</f>
        <v>4860600</v>
      </c>
      <c r="AA56" s="44"/>
    </row>
    <row r="57" spans="1:27" ht="13.15" customHeight="1">
      <c r="A57" s="32" t="s">
        <v>58</v>
      </c>
      <c r="B57" s="33" t="s">
        <v>58</v>
      </c>
      <c r="C57" s="34" t="s">
        <v>22</v>
      </c>
      <c r="D57" s="34" t="s">
        <v>95</v>
      </c>
      <c r="E57" s="34" t="s">
        <v>24</v>
      </c>
      <c r="F57" s="34" t="s">
        <v>59</v>
      </c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 t="s">
        <v>26</v>
      </c>
      <c r="S57" s="34"/>
      <c r="T57" s="34"/>
      <c r="U57" s="35"/>
      <c r="V57" s="35"/>
      <c r="W57" s="33" t="s">
        <v>58</v>
      </c>
      <c r="X57" s="36">
        <f>X58+X59</f>
        <v>2871300</v>
      </c>
      <c r="Y57" s="36">
        <f>Y58+Y59</f>
        <v>2660600</v>
      </c>
      <c r="Z57" s="36">
        <f>Z58+Z59</f>
        <v>2660600</v>
      </c>
    </row>
    <row r="58" spans="1:27" ht="67.150000000000006" customHeight="1">
      <c r="A58" s="32" t="s">
        <v>60</v>
      </c>
      <c r="B58" s="33" t="s">
        <v>60</v>
      </c>
      <c r="C58" s="34" t="s">
        <v>22</v>
      </c>
      <c r="D58" s="34" t="s">
        <v>95</v>
      </c>
      <c r="E58" s="34" t="s">
        <v>24</v>
      </c>
      <c r="F58" s="34" t="s">
        <v>59</v>
      </c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 t="s">
        <v>34</v>
      </c>
      <c r="S58" s="34" t="s">
        <v>35</v>
      </c>
      <c r="T58" s="34" t="s">
        <v>49</v>
      </c>
      <c r="U58" s="35"/>
      <c r="V58" s="35"/>
      <c r="W58" s="33" t="s">
        <v>60</v>
      </c>
      <c r="X58" s="36">
        <v>2603000</v>
      </c>
      <c r="Y58" s="36">
        <v>2600000</v>
      </c>
      <c r="Z58" s="36">
        <v>2600000</v>
      </c>
    </row>
    <row r="59" spans="1:27" ht="34.9" customHeight="1">
      <c r="A59" s="32" t="s">
        <v>62</v>
      </c>
      <c r="B59" s="33" t="s">
        <v>62</v>
      </c>
      <c r="C59" s="34" t="s">
        <v>22</v>
      </c>
      <c r="D59" s="34" t="s">
        <v>95</v>
      </c>
      <c r="E59" s="34" t="s">
        <v>24</v>
      </c>
      <c r="F59" s="34" t="s">
        <v>59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 t="s">
        <v>44</v>
      </c>
      <c r="S59" s="34" t="s">
        <v>35</v>
      </c>
      <c r="T59" s="34" t="s">
        <v>49</v>
      </c>
      <c r="U59" s="35"/>
      <c r="V59" s="35"/>
      <c r="W59" s="33" t="s">
        <v>62</v>
      </c>
      <c r="X59" s="36">
        <v>268300</v>
      </c>
      <c r="Y59" s="36">
        <v>60600</v>
      </c>
      <c r="Z59" s="36">
        <v>60600</v>
      </c>
    </row>
    <row r="60" spans="1:27" ht="15.75">
      <c r="A60" s="32" t="s">
        <v>96</v>
      </c>
      <c r="B60" s="33" t="s">
        <v>96</v>
      </c>
      <c r="C60" s="34" t="s">
        <v>22</v>
      </c>
      <c r="D60" s="34" t="s">
        <v>95</v>
      </c>
      <c r="E60" s="34" t="s">
        <v>52</v>
      </c>
      <c r="F60" s="34" t="s">
        <v>25</v>
      </c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 t="s">
        <v>26</v>
      </c>
      <c r="S60" s="34"/>
      <c r="T60" s="34"/>
      <c r="U60" s="35"/>
      <c r="V60" s="35"/>
      <c r="W60" s="33" t="s">
        <v>96</v>
      </c>
      <c r="X60" s="36">
        <f>X61+X63+X65+X67</f>
        <v>1400000</v>
      </c>
      <c r="Y60" s="36">
        <f>Y61+Y63+Y65+Y67</f>
        <v>1700000</v>
      </c>
      <c r="Z60" s="36">
        <f>Z61+Z63+Z65+Z67</f>
        <v>2200000</v>
      </c>
    </row>
    <row r="61" spans="1:27" ht="27.6" customHeight="1">
      <c r="A61" s="32" t="s">
        <v>97</v>
      </c>
      <c r="B61" s="33" t="s">
        <v>97</v>
      </c>
      <c r="C61" s="34" t="s">
        <v>22</v>
      </c>
      <c r="D61" s="34" t="s">
        <v>95</v>
      </c>
      <c r="E61" s="34" t="s">
        <v>52</v>
      </c>
      <c r="F61" s="34" t="s">
        <v>98</v>
      </c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 t="s">
        <v>26</v>
      </c>
      <c r="S61" s="34"/>
      <c r="T61" s="34"/>
      <c r="U61" s="35"/>
      <c r="V61" s="35"/>
      <c r="W61" s="33" t="s">
        <v>97</v>
      </c>
      <c r="X61" s="36">
        <f>X62</f>
        <v>300000</v>
      </c>
      <c r="Y61" s="36">
        <f>Y62</f>
        <v>300000</v>
      </c>
      <c r="Z61" s="36">
        <f>Z62</f>
        <v>350000</v>
      </c>
    </row>
    <row r="62" spans="1:27" ht="41.45" customHeight="1">
      <c r="A62" s="32" t="s">
        <v>99</v>
      </c>
      <c r="B62" s="33" t="s">
        <v>99</v>
      </c>
      <c r="C62" s="34" t="s">
        <v>22</v>
      </c>
      <c r="D62" s="34" t="s">
        <v>95</v>
      </c>
      <c r="E62" s="34" t="s">
        <v>52</v>
      </c>
      <c r="F62" s="34" t="s">
        <v>98</v>
      </c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 t="s">
        <v>44</v>
      </c>
      <c r="S62" s="34" t="s">
        <v>35</v>
      </c>
      <c r="T62" s="34" t="s">
        <v>49</v>
      </c>
      <c r="U62" s="35"/>
      <c r="V62" s="35"/>
      <c r="W62" s="33" t="s">
        <v>99</v>
      </c>
      <c r="X62" s="36">
        <v>300000</v>
      </c>
      <c r="Y62" s="36">
        <v>300000</v>
      </c>
      <c r="Z62" s="36">
        <v>350000</v>
      </c>
    </row>
    <row r="63" spans="1:27" ht="14.45" customHeight="1">
      <c r="A63" s="32" t="s">
        <v>100</v>
      </c>
      <c r="B63" s="33" t="s">
        <v>100</v>
      </c>
      <c r="C63" s="34" t="s">
        <v>22</v>
      </c>
      <c r="D63" s="34" t="s">
        <v>95</v>
      </c>
      <c r="E63" s="34" t="s">
        <v>52</v>
      </c>
      <c r="F63" s="34" t="s">
        <v>101</v>
      </c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 t="s">
        <v>26</v>
      </c>
      <c r="S63" s="34"/>
      <c r="T63" s="34"/>
      <c r="U63" s="35"/>
      <c r="V63" s="35"/>
      <c r="W63" s="33" t="s">
        <v>100</v>
      </c>
      <c r="X63" s="36">
        <f>X64</f>
        <v>800000</v>
      </c>
      <c r="Y63" s="36">
        <f>Y64</f>
        <v>1100000</v>
      </c>
      <c r="Z63" s="36">
        <f>Z64</f>
        <v>1400000</v>
      </c>
    </row>
    <row r="64" spans="1:27" ht="25.15" customHeight="1">
      <c r="A64" s="32" t="s">
        <v>102</v>
      </c>
      <c r="B64" s="33" t="s">
        <v>102</v>
      </c>
      <c r="C64" s="34" t="s">
        <v>22</v>
      </c>
      <c r="D64" s="34" t="s">
        <v>95</v>
      </c>
      <c r="E64" s="34" t="s">
        <v>52</v>
      </c>
      <c r="F64" s="34" t="s">
        <v>101</v>
      </c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 t="s">
        <v>44</v>
      </c>
      <c r="S64" s="34" t="s">
        <v>103</v>
      </c>
      <c r="T64" s="34" t="s">
        <v>35</v>
      </c>
      <c r="U64" s="35"/>
      <c r="V64" s="35"/>
      <c r="W64" s="33" t="s">
        <v>102</v>
      </c>
      <c r="X64" s="36">
        <v>800000</v>
      </c>
      <c r="Y64" s="36">
        <v>1100000</v>
      </c>
      <c r="Z64" s="36">
        <v>1400000</v>
      </c>
    </row>
    <row r="65" spans="1:27" ht="15.75">
      <c r="A65" s="32"/>
      <c r="B65" s="33" t="s">
        <v>100</v>
      </c>
      <c r="C65" s="34" t="s">
        <v>22</v>
      </c>
      <c r="D65" s="34" t="s">
        <v>95</v>
      </c>
      <c r="E65" s="34" t="s">
        <v>52</v>
      </c>
      <c r="F65" s="34" t="s">
        <v>101</v>
      </c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 t="s">
        <v>26</v>
      </c>
      <c r="S65" s="34"/>
      <c r="T65" s="34"/>
      <c r="U65" s="35"/>
      <c r="V65" s="35"/>
      <c r="W65" s="33" t="s">
        <v>100</v>
      </c>
      <c r="X65" s="36">
        <f>X66</f>
        <v>100000</v>
      </c>
      <c r="Y65" s="36">
        <f>Y66</f>
        <v>100000</v>
      </c>
      <c r="Z65" s="36">
        <f>Z66</f>
        <v>150000</v>
      </c>
    </row>
    <row r="66" spans="1:27" ht="27.6" customHeight="1">
      <c r="A66" s="32"/>
      <c r="B66" s="33" t="s">
        <v>102</v>
      </c>
      <c r="C66" s="34" t="s">
        <v>22</v>
      </c>
      <c r="D66" s="34" t="s">
        <v>95</v>
      </c>
      <c r="E66" s="34" t="s">
        <v>52</v>
      </c>
      <c r="F66" s="34" t="s">
        <v>101</v>
      </c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 t="s">
        <v>44</v>
      </c>
      <c r="S66" s="34" t="s">
        <v>103</v>
      </c>
      <c r="T66" s="34" t="s">
        <v>36</v>
      </c>
      <c r="U66" s="35"/>
      <c r="V66" s="35"/>
      <c r="W66" s="33" t="s">
        <v>102</v>
      </c>
      <c r="X66" s="36">
        <v>100000</v>
      </c>
      <c r="Y66" s="36">
        <v>100000</v>
      </c>
      <c r="Z66" s="36">
        <v>150000</v>
      </c>
    </row>
    <row r="67" spans="1:27" ht="19.149999999999999" customHeight="1">
      <c r="A67" s="32" t="s">
        <v>104</v>
      </c>
      <c r="B67" s="33" t="s">
        <v>104</v>
      </c>
      <c r="C67" s="34" t="s">
        <v>22</v>
      </c>
      <c r="D67" s="34" t="s">
        <v>95</v>
      </c>
      <c r="E67" s="34" t="s">
        <v>52</v>
      </c>
      <c r="F67" s="34" t="s">
        <v>105</v>
      </c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 t="s">
        <v>26</v>
      </c>
      <c r="S67" s="34"/>
      <c r="T67" s="34"/>
      <c r="U67" s="35"/>
      <c r="V67" s="35"/>
      <c r="W67" s="33" t="s">
        <v>104</v>
      </c>
      <c r="X67" s="36">
        <f>X68</f>
        <v>200000</v>
      </c>
      <c r="Y67" s="36">
        <f>Y68</f>
        <v>200000</v>
      </c>
      <c r="Z67" s="36">
        <f>Z68</f>
        <v>300000</v>
      </c>
    </row>
    <row r="68" spans="1:27" ht="34.15" customHeight="1">
      <c r="A68" s="32" t="s">
        <v>106</v>
      </c>
      <c r="B68" s="33" t="s">
        <v>106</v>
      </c>
      <c r="C68" s="34" t="s">
        <v>22</v>
      </c>
      <c r="D68" s="34" t="s">
        <v>95</v>
      </c>
      <c r="E68" s="34" t="s">
        <v>52</v>
      </c>
      <c r="F68" s="34" t="s">
        <v>105</v>
      </c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 t="s">
        <v>44</v>
      </c>
      <c r="S68" s="34" t="s">
        <v>52</v>
      </c>
      <c r="T68" s="34" t="s">
        <v>70</v>
      </c>
      <c r="U68" s="35"/>
      <c r="V68" s="35"/>
      <c r="W68" s="33" t="s">
        <v>106</v>
      </c>
      <c r="X68" s="36">
        <v>200000</v>
      </c>
      <c r="Y68" s="36">
        <v>200000</v>
      </c>
      <c r="Z68" s="36">
        <v>300000</v>
      </c>
    </row>
    <row r="69" spans="1:27" ht="26.45" customHeight="1">
      <c r="A69" s="32" t="s">
        <v>71</v>
      </c>
      <c r="B69" s="33" t="s">
        <v>71</v>
      </c>
      <c r="C69" s="34" t="s">
        <v>22</v>
      </c>
      <c r="D69" s="34" t="s">
        <v>95</v>
      </c>
      <c r="E69" s="34" t="s">
        <v>72</v>
      </c>
      <c r="F69" s="34" t="s">
        <v>25</v>
      </c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 t="s">
        <v>26</v>
      </c>
      <c r="S69" s="34"/>
      <c r="T69" s="34"/>
      <c r="U69" s="35"/>
      <c r="V69" s="35"/>
      <c r="W69" s="33" t="s">
        <v>71</v>
      </c>
      <c r="X69" s="36">
        <f t="shared" ref="X69:Z70" si="3">X70</f>
        <v>0</v>
      </c>
      <c r="Y69" s="36">
        <f t="shared" si="3"/>
        <v>0</v>
      </c>
      <c r="Z69" s="36">
        <f t="shared" si="3"/>
        <v>0</v>
      </c>
    </row>
    <row r="70" spans="1:27" ht="21.6" customHeight="1">
      <c r="A70" s="32" t="s">
        <v>58</v>
      </c>
      <c r="B70" s="33" t="s">
        <v>58</v>
      </c>
      <c r="C70" s="34" t="s">
        <v>22</v>
      </c>
      <c r="D70" s="34" t="s">
        <v>95</v>
      </c>
      <c r="E70" s="34" t="s">
        <v>72</v>
      </c>
      <c r="F70" s="34" t="s">
        <v>59</v>
      </c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 t="s">
        <v>26</v>
      </c>
      <c r="S70" s="34"/>
      <c r="T70" s="34"/>
      <c r="U70" s="35"/>
      <c r="V70" s="35"/>
      <c r="W70" s="33" t="s">
        <v>58</v>
      </c>
      <c r="X70" s="36">
        <f t="shared" si="3"/>
        <v>0</v>
      </c>
      <c r="Y70" s="36">
        <f t="shared" si="3"/>
        <v>0</v>
      </c>
      <c r="Z70" s="36">
        <f t="shared" si="3"/>
        <v>0</v>
      </c>
    </row>
    <row r="71" spans="1:27" ht="34.15" customHeight="1">
      <c r="A71" s="32" t="s">
        <v>73</v>
      </c>
      <c r="B71" s="33" t="s">
        <v>73</v>
      </c>
      <c r="C71" s="34" t="s">
        <v>22</v>
      </c>
      <c r="D71" s="34" t="s">
        <v>95</v>
      </c>
      <c r="E71" s="34" t="s">
        <v>72</v>
      </c>
      <c r="F71" s="34" t="s">
        <v>59</v>
      </c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 t="s">
        <v>56</v>
      </c>
      <c r="S71" s="34" t="s">
        <v>35</v>
      </c>
      <c r="T71" s="34" t="s">
        <v>49</v>
      </c>
      <c r="U71" s="35"/>
      <c r="V71" s="35"/>
      <c r="W71" s="33" t="s">
        <v>73</v>
      </c>
      <c r="X71" s="36">
        <v>0</v>
      </c>
      <c r="Y71" s="36">
        <v>0</v>
      </c>
      <c r="Z71" s="36">
        <v>0</v>
      </c>
    </row>
    <row r="72" spans="1:27" s="31" customFormat="1" ht="27.6" customHeight="1">
      <c r="A72" s="25" t="s">
        <v>107</v>
      </c>
      <c r="B72" s="26" t="s">
        <v>108</v>
      </c>
      <c r="C72" s="28" t="s">
        <v>22</v>
      </c>
      <c r="D72" s="28" t="s">
        <v>109</v>
      </c>
      <c r="E72" s="28" t="s">
        <v>24</v>
      </c>
      <c r="F72" s="28" t="s">
        <v>25</v>
      </c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 t="s">
        <v>26</v>
      </c>
      <c r="S72" s="28"/>
      <c r="T72" s="28"/>
      <c r="U72" s="29"/>
      <c r="V72" s="29"/>
      <c r="W72" s="26" t="s">
        <v>107</v>
      </c>
      <c r="X72" s="30">
        <f>X73+X76</f>
        <v>10962956.800000001</v>
      </c>
      <c r="Y72" s="30">
        <f>Y73+Y76</f>
        <v>10893500</v>
      </c>
      <c r="Z72" s="30">
        <f>Z73+Z76</f>
        <v>10893500</v>
      </c>
      <c r="AA72" s="45"/>
    </row>
    <row r="73" spans="1:27" ht="31.9" customHeight="1">
      <c r="A73" s="32" t="s">
        <v>71</v>
      </c>
      <c r="B73" s="33" t="s">
        <v>71</v>
      </c>
      <c r="C73" s="34" t="s">
        <v>22</v>
      </c>
      <c r="D73" s="34" t="s">
        <v>109</v>
      </c>
      <c r="E73" s="34" t="s">
        <v>72</v>
      </c>
      <c r="F73" s="34" t="s">
        <v>25</v>
      </c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 t="s">
        <v>26</v>
      </c>
      <c r="S73" s="34"/>
      <c r="T73" s="34"/>
      <c r="U73" s="35"/>
      <c r="V73" s="35"/>
      <c r="W73" s="33" t="s">
        <v>71</v>
      </c>
      <c r="X73" s="36">
        <f t="shared" ref="X73:Z74" si="4">X74</f>
        <v>4000</v>
      </c>
      <c r="Y73" s="36">
        <f t="shared" si="4"/>
        <v>4000</v>
      </c>
      <c r="Z73" s="36">
        <f t="shared" si="4"/>
        <v>4000</v>
      </c>
    </row>
    <row r="74" spans="1:27" ht="12.6" customHeight="1">
      <c r="A74" s="32" t="s">
        <v>110</v>
      </c>
      <c r="B74" s="33" t="s">
        <v>110</v>
      </c>
      <c r="C74" s="34" t="s">
        <v>22</v>
      </c>
      <c r="D74" s="34" t="s">
        <v>109</v>
      </c>
      <c r="E74" s="34" t="s">
        <v>72</v>
      </c>
      <c r="F74" s="34" t="s">
        <v>111</v>
      </c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 t="s">
        <v>26</v>
      </c>
      <c r="S74" s="34"/>
      <c r="T74" s="34"/>
      <c r="U74" s="35"/>
      <c r="V74" s="35"/>
      <c r="W74" s="33" t="s">
        <v>110</v>
      </c>
      <c r="X74" s="36">
        <f t="shared" si="4"/>
        <v>4000</v>
      </c>
      <c r="Y74" s="36">
        <f t="shared" si="4"/>
        <v>4000</v>
      </c>
      <c r="Z74" s="36">
        <f t="shared" si="4"/>
        <v>4000</v>
      </c>
    </row>
    <row r="75" spans="1:27" ht="31.15" customHeight="1">
      <c r="A75" s="32" t="s">
        <v>112</v>
      </c>
      <c r="B75" s="33" t="s">
        <v>112</v>
      </c>
      <c r="C75" s="34" t="s">
        <v>22</v>
      </c>
      <c r="D75" s="34" t="s">
        <v>109</v>
      </c>
      <c r="E75" s="34" t="s">
        <v>72</v>
      </c>
      <c r="F75" s="34" t="s">
        <v>111</v>
      </c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 t="s">
        <v>56</v>
      </c>
      <c r="S75" s="34" t="s">
        <v>35</v>
      </c>
      <c r="T75" s="34" t="s">
        <v>49</v>
      </c>
      <c r="U75" s="35"/>
      <c r="V75" s="35"/>
      <c r="W75" s="33" t="s">
        <v>112</v>
      </c>
      <c r="X75" s="36">
        <v>4000</v>
      </c>
      <c r="Y75" s="36">
        <v>4000</v>
      </c>
      <c r="Z75" s="36">
        <v>4000</v>
      </c>
    </row>
    <row r="76" spans="1:27" ht="47.25">
      <c r="A76" s="32" t="s">
        <v>113</v>
      </c>
      <c r="B76" s="33" t="s">
        <v>113</v>
      </c>
      <c r="C76" s="34" t="s">
        <v>22</v>
      </c>
      <c r="D76" s="34" t="s">
        <v>109</v>
      </c>
      <c r="E76" s="34" t="s">
        <v>114</v>
      </c>
      <c r="F76" s="34" t="s">
        <v>25</v>
      </c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 t="s">
        <v>26</v>
      </c>
      <c r="S76" s="34"/>
      <c r="T76" s="34"/>
      <c r="U76" s="35"/>
      <c r="V76" s="35"/>
      <c r="W76" s="33" t="s">
        <v>113</v>
      </c>
      <c r="X76" s="36">
        <f>X77</f>
        <v>10958956.800000001</v>
      </c>
      <c r="Y76" s="36">
        <f>Y77</f>
        <v>10889500</v>
      </c>
      <c r="Z76" s="36">
        <f>Z77</f>
        <v>10889500</v>
      </c>
    </row>
    <row r="77" spans="1:27" ht="15.75">
      <c r="A77" s="32" t="s">
        <v>115</v>
      </c>
      <c r="B77" s="33" t="s">
        <v>115</v>
      </c>
      <c r="C77" s="34" t="s">
        <v>22</v>
      </c>
      <c r="D77" s="34" t="s">
        <v>109</v>
      </c>
      <c r="E77" s="34" t="s">
        <v>114</v>
      </c>
      <c r="F77" s="34" t="s">
        <v>111</v>
      </c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 t="s">
        <v>26</v>
      </c>
      <c r="S77" s="34"/>
      <c r="T77" s="34"/>
      <c r="U77" s="35"/>
      <c r="V77" s="35"/>
      <c r="W77" s="33" t="s">
        <v>115</v>
      </c>
      <c r="X77" s="36">
        <f>X78+X79+X80</f>
        <v>10958956.800000001</v>
      </c>
      <c r="Y77" s="36">
        <f>Y78+Y79+Y80</f>
        <v>10889500</v>
      </c>
      <c r="Z77" s="36">
        <f>Z78+Z79+Z80</f>
        <v>10889500</v>
      </c>
    </row>
    <row r="78" spans="1:27" ht="79.150000000000006" customHeight="1">
      <c r="A78" s="32" t="s">
        <v>116</v>
      </c>
      <c r="B78" s="33" t="s">
        <v>116</v>
      </c>
      <c r="C78" s="34" t="s">
        <v>22</v>
      </c>
      <c r="D78" s="34" t="s">
        <v>109</v>
      </c>
      <c r="E78" s="34" t="s">
        <v>114</v>
      </c>
      <c r="F78" s="34" t="s">
        <v>111</v>
      </c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 t="s">
        <v>34</v>
      </c>
      <c r="S78" s="34" t="s">
        <v>35</v>
      </c>
      <c r="T78" s="34" t="s">
        <v>49</v>
      </c>
      <c r="U78" s="35"/>
      <c r="V78" s="35"/>
      <c r="W78" s="33" t="s">
        <v>116</v>
      </c>
      <c r="X78" s="36">
        <v>10836000</v>
      </c>
      <c r="Y78" s="36">
        <v>10836000</v>
      </c>
      <c r="Z78" s="36">
        <v>10836000</v>
      </c>
    </row>
    <row r="79" spans="1:27" ht="28.9" customHeight="1">
      <c r="A79" s="32" t="s">
        <v>117</v>
      </c>
      <c r="B79" s="43" t="s">
        <v>117</v>
      </c>
      <c r="C79" s="39" t="s">
        <v>22</v>
      </c>
      <c r="D79" s="39" t="s">
        <v>109</v>
      </c>
      <c r="E79" s="39" t="s">
        <v>114</v>
      </c>
      <c r="F79" s="39" t="s">
        <v>111</v>
      </c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 t="s">
        <v>44</v>
      </c>
      <c r="S79" s="39" t="s">
        <v>35</v>
      </c>
      <c r="T79" s="39" t="s">
        <v>49</v>
      </c>
      <c r="U79" s="40"/>
      <c r="V79" s="40"/>
      <c r="W79" s="43" t="s">
        <v>117</v>
      </c>
      <c r="X79" s="42">
        <v>86956.800000000003</v>
      </c>
      <c r="Y79" s="36">
        <v>17500</v>
      </c>
      <c r="Z79" s="36">
        <v>17500</v>
      </c>
    </row>
    <row r="80" spans="1:27" ht="30">
      <c r="A80" s="32"/>
      <c r="B80" s="43" t="s">
        <v>118</v>
      </c>
      <c r="C80" s="39" t="s">
        <v>22</v>
      </c>
      <c r="D80" s="39" t="s">
        <v>109</v>
      </c>
      <c r="E80" s="39" t="s">
        <v>114</v>
      </c>
      <c r="F80" s="39" t="s">
        <v>111</v>
      </c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 t="s">
        <v>56</v>
      </c>
      <c r="S80" s="39" t="s">
        <v>35</v>
      </c>
      <c r="T80" s="39" t="s">
        <v>49</v>
      </c>
      <c r="U80" s="40"/>
      <c r="V80" s="40"/>
      <c r="W80" s="43"/>
      <c r="X80" s="42">
        <v>36000</v>
      </c>
      <c r="Y80" s="36">
        <v>36000</v>
      </c>
      <c r="Z80" s="36">
        <v>36000</v>
      </c>
    </row>
    <row r="81" spans="1:27" s="24" customFormat="1" ht="37.15" customHeight="1">
      <c r="A81" s="23" t="s">
        <v>119</v>
      </c>
      <c r="B81" s="46" t="s">
        <v>120</v>
      </c>
      <c r="C81" s="47" t="s">
        <v>121</v>
      </c>
      <c r="D81" s="47" t="s">
        <v>23</v>
      </c>
      <c r="E81" s="47" t="s">
        <v>24</v>
      </c>
      <c r="F81" s="47" t="s">
        <v>25</v>
      </c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 t="s">
        <v>26</v>
      </c>
      <c r="S81" s="47"/>
      <c r="T81" s="47"/>
      <c r="U81" s="48"/>
      <c r="V81" s="48"/>
      <c r="W81" s="46" t="s">
        <v>119</v>
      </c>
      <c r="X81" s="49">
        <f>X82+X90</f>
        <v>6312653</v>
      </c>
      <c r="Y81" s="50">
        <f>Y82+Y90</f>
        <v>6464594</v>
      </c>
      <c r="Z81" s="50">
        <f>Z82+Z90</f>
        <v>6937321</v>
      </c>
    </row>
    <row r="82" spans="1:27" s="31" customFormat="1" ht="34.9" customHeight="1">
      <c r="A82" s="25" t="s">
        <v>122</v>
      </c>
      <c r="B82" s="51" t="s">
        <v>123</v>
      </c>
      <c r="C82" s="52" t="s">
        <v>121</v>
      </c>
      <c r="D82" s="52" t="s">
        <v>29</v>
      </c>
      <c r="E82" s="52" t="s">
        <v>24</v>
      </c>
      <c r="F82" s="52" t="s">
        <v>25</v>
      </c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 t="s">
        <v>26</v>
      </c>
      <c r="S82" s="52"/>
      <c r="T82" s="52"/>
      <c r="U82" s="53"/>
      <c r="V82" s="53"/>
      <c r="W82" s="51" t="s">
        <v>122</v>
      </c>
      <c r="X82" s="54">
        <f>X83+X85</f>
        <v>6000000</v>
      </c>
      <c r="Y82" s="54">
        <f>Y83+Y85</f>
        <v>6000000</v>
      </c>
      <c r="Z82" s="54">
        <f>Z83+Z85</f>
        <v>6500000</v>
      </c>
      <c r="AA82" s="45"/>
    </row>
    <row r="83" spans="1:27" ht="14.45" customHeight="1">
      <c r="A83" s="32" t="s">
        <v>124</v>
      </c>
      <c r="B83" s="43" t="s">
        <v>124</v>
      </c>
      <c r="C83" s="39" t="s">
        <v>121</v>
      </c>
      <c r="D83" s="39" t="s">
        <v>29</v>
      </c>
      <c r="E83" s="39" t="s">
        <v>125</v>
      </c>
      <c r="F83" s="39" t="s">
        <v>25</v>
      </c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 t="s">
        <v>26</v>
      </c>
      <c r="S83" s="39"/>
      <c r="T83" s="39"/>
      <c r="U83" s="40"/>
      <c r="V83" s="40"/>
      <c r="W83" s="43" t="s">
        <v>124</v>
      </c>
      <c r="X83" s="42">
        <f>X84</f>
        <v>6000000</v>
      </c>
      <c r="Y83" s="36">
        <f>Y84</f>
        <v>6000000</v>
      </c>
      <c r="Z83" s="36">
        <f>Z84</f>
        <v>6500000</v>
      </c>
    </row>
    <row r="84" spans="1:27" ht="32.450000000000003" customHeight="1">
      <c r="A84" s="32" t="s">
        <v>126</v>
      </c>
      <c r="B84" s="43" t="s">
        <v>126</v>
      </c>
      <c r="C84" s="39" t="s">
        <v>121</v>
      </c>
      <c r="D84" s="39" t="s">
        <v>29</v>
      </c>
      <c r="E84" s="39" t="s">
        <v>125</v>
      </c>
      <c r="F84" s="39" t="s">
        <v>127</v>
      </c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 t="s">
        <v>44</v>
      </c>
      <c r="S84" s="39" t="s">
        <v>52</v>
      </c>
      <c r="T84" s="39" t="s">
        <v>128</v>
      </c>
      <c r="U84" s="40"/>
      <c r="V84" s="40"/>
      <c r="W84" s="43" t="s">
        <v>126</v>
      </c>
      <c r="X84" s="42">
        <v>6000000</v>
      </c>
      <c r="Y84" s="36">
        <v>6000000</v>
      </c>
      <c r="Z84" s="36">
        <v>6500000</v>
      </c>
    </row>
    <row r="85" spans="1:27" ht="20.45" customHeight="1">
      <c r="A85" s="32"/>
      <c r="B85" s="55" t="s">
        <v>129</v>
      </c>
      <c r="C85" s="39" t="s">
        <v>121</v>
      </c>
      <c r="D85" s="39" t="s">
        <v>29</v>
      </c>
      <c r="E85" s="39" t="s">
        <v>130</v>
      </c>
      <c r="F85" s="39" t="s">
        <v>25</v>
      </c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40"/>
      <c r="V85" s="40"/>
      <c r="W85" s="43"/>
      <c r="X85" s="42">
        <f>X86+X88</f>
        <v>0</v>
      </c>
      <c r="Y85" s="42">
        <f>Y86+Y88</f>
        <v>0</v>
      </c>
      <c r="Z85" s="42">
        <f>Z86+Z88</f>
        <v>0</v>
      </c>
    </row>
    <row r="86" spans="1:27" ht="32.450000000000003" customHeight="1">
      <c r="A86" s="32"/>
      <c r="B86" s="43" t="s">
        <v>131</v>
      </c>
      <c r="C86" s="39" t="s">
        <v>121</v>
      </c>
      <c r="D86" s="39" t="s">
        <v>29</v>
      </c>
      <c r="E86" s="39" t="s">
        <v>130</v>
      </c>
      <c r="F86" s="39" t="s">
        <v>132</v>
      </c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40"/>
      <c r="V86" s="40"/>
      <c r="W86" s="43"/>
      <c r="X86" s="42">
        <f>X87</f>
        <v>0</v>
      </c>
      <c r="Y86" s="42">
        <f>Y87</f>
        <v>0</v>
      </c>
      <c r="Z86" s="42">
        <f>Z87</f>
        <v>0</v>
      </c>
    </row>
    <row r="87" spans="1:27" ht="45" customHeight="1">
      <c r="A87" s="32"/>
      <c r="B87" s="43" t="s">
        <v>133</v>
      </c>
      <c r="C87" s="39" t="s">
        <v>121</v>
      </c>
      <c r="D87" s="39" t="s">
        <v>29</v>
      </c>
      <c r="E87" s="39" t="s">
        <v>130</v>
      </c>
      <c r="F87" s="39" t="s">
        <v>132</v>
      </c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 t="s">
        <v>44</v>
      </c>
      <c r="S87" s="39" t="s">
        <v>52</v>
      </c>
      <c r="T87" s="39" t="s">
        <v>128</v>
      </c>
      <c r="U87" s="40"/>
      <c r="V87" s="40"/>
      <c r="W87" s="43"/>
      <c r="X87" s="42"/>
      <c r="Y87" s="36"/>
      <c r="Z87" s="36">
        <v>0</v>
      </c>
    </row>
    <row r="88" spans="1:27" ht="45" customHeight="1">
      <c r="A88" s="32"/>
      <c r="B88" s="56" t="s">
        <v>134</v>
      </c>
      <c r="C88" s="39" t="s">
        <v>121</v>
      </c>
      <c r="D88" s="39" t="s">
        <v>29</v>
      </c>
      <c r="E88" s="39" t="s">
        <v>130</v>
      </c>
      <c r="F88" s="39" t="s">
        <v>135</v>
      </c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40"/>
      <c r="V88" s="40"/>
      <c r="W88" s="43"/>
      <c r="X88" s="42">
        <f>X89</f>
        <v>0</v>
      </c>
      <c r="Y88" s="42">
        <f>Y89</f>
        <v>0</v>
      </c>
      <c r="Z88" s="42">
        <f>Z89</f>
        <v>0</v>
      </c>
    </row>
    <row r="89" spans="1:27" ht="45" customHeight="1">
      <c r="A89" s="32"/>
      <c r="B89" s="56" t="s">
        <v>136</v>
      </c>
      <c r="C89" s="39" t="s">
        <v>121</v>
      </c>
      <c r="D89" s="39" t="s">
        <v>29</v>
      </c>
      <c r="E89" s="39" t="s">
        <v>130</v>
      </c>
      <c r="F89" s="39" t="s">
        <v>135</v>
      </c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 t="s">
        <v>44</v>
      </c>
      <c r="S89" s="39" t="s">
        <v>52</v>
      </c>
      <c r="T89" s="39" t="s">
        <v>128</v>
      </c>
      <c r="U89" s="40"/>
      <c r="V89" s="40"/>
      <c r="W89" s="43"/>
      <c r="X89" s="42"/>
      <c r="Y89" s="36"/>
      <c r="Z89" s="36">
        <v>0</v>
      </c>
    </row>
    <row r="90" spans="1:27" s="31" customFormat="1" ht="28.9" customHeight="1">
      <c r="A90" s="25" t="s">
        <v>137</v>
      </c>
      <c r="B90" s="26" t="s">
        <v>138</v>
      </c>
      <c r="C90" s="28" t="s">
        <v>121</v>
      </c>
      <c r="D90" s="28" t="s">
        <v>85</v>
      </c>
      <c r="E90" s="28" t="s">
        <v>24</v>
      </c>
      <c r="F90" s="28" t="s">
        <v>25</v>
      </c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 t="s">
        <v>26</v>
      </c>
      <c r="S90" s="28"/>
      <c r="T90" s="28"/>
      <c r="U90" s="29"/>
      <c r="V90" s="29"/>
      <c r="W90" s="26" t="s">
        <v>137</v>
      </c>
      <c r="X90" s="30">
        <f t="shared" ref="X90:Z91" si="5">X91</f>
        <v>312653</v>
      </c>
      <c r="Y90" s="30">
        <f t="shared" si="5"/>
        <v>464594</v>
      </c>
      <c r="Z90" s="30">
        <f t="shared" si="5"/>
        <v>437321</v>
      </c>
    </row>
    <row r="91" spans="1:27" ht="15.75">
      <c r="A91" s="32" t="s">
        <v>139</v>
      </c>
      <c r="B91" s="33" t="s">
        <v>139</v>
      </c>
      <c r="C91" s="34" t="s">
        <v>121</v>
      </c>
      <c r="D91" s="34" t="s">
        <v>85</v>
      </c>
      <c r="E91" s="34" t="s">
        <v>140</v>
      </c>
      <c r="F91" s="34" t="s">
        <v>25</v>
      </c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 t="s">
        <v>26</v>
      </c>
      <c r="S91" s="34"/>
      <c r="T91" s="34"/>
      <c r="U91" s="35"/>
      <c r="V91" s="35"/>
      <c r="W91" s="33" t="s">
        <v>139</v>
      </c>
      <c r="X91" s="36">
        <f t="shared" si="5"/>
        <v>312653</v>
      </c>
      <c r="Y91" s="36">
        <f t="shared" si="5"/>
        <v>464594</v>
      </c>
      <c r="Z91" s="36">
        <f t="shared" si="5"/>
        <v>437321</v>
      </c>
    </row>
    <row r="92" spans="1:27" ht="32.450000000000003" customHeight="1">
      <c r="A92" s="32" t="s">
        <v>141</v>
      </c>
      <c r="B92" s="33" t="s">
        <v>141</v>
      </c>
      <c r="C92" s="34" t="s">
        <v>121</v>
      </c>
      <c r="D92" s="34" t="s">
        <v>85</v>
      </c>
      <c r="E92" s="34" t="s">
        <v>140</v>
      </c>
      <c r="F92" s="39" t="s">
        <v>127</v>
      </c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 t="s">
        <v>44</v>
      </c>
      <c r="S92" s="34" t="s">
        <v>52</v>
      </c>
      <c r="T92" s="34" t="s">
        <v>128</v>
      </c>
      <c r="U92" s="35"/>
      <c r="V92" s="35"/>
      <c r="W92" s="33" t="s">
        <v>141</v>
      </c>
      <c r="X92" s="36">
        <v>312653</v>
      </c>
      <c r="Y92" s="36">
        <v>464594</v>
      </c>
      <c r="Z92" s="36">
        <v>437321</v>
      </c>
    </row>
    <row r="93" spans="1:27" s="24" customFormat="1" ht="32.450000000000003" customHeight="1">
      <c r="A93" s="23" t="s">
        <v>142</v>
      </c>
      <c r="B93" s="21" t="s">
        <v>142</v>
      </c>
      <c r="C93" s="11" t="s">
        <v>143</v>
      </c>
      <c r="D93" s="11" t="s">
        <v>23</v>
      </c>
      <c r="E93" s="11" t="s">
        <v>24</v>
      </c>
      <c r="F93" s="11" t="s">
        <v>25</v>
      </c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 t="s">
        <v>26</v>
      </c>
      <c r="S93" s="11"/>
      <c r="T93" s="11"/>
      <c r="U93" s="57"/>
      <c r="V93" s="57"/>
      <c r="W93" s="21" t="s">
        <v>142</v>
      </c>
      <c r="X93" s="50">
        <f>X94+X106+X109+X112+X115</f>
        <v>8024773.2000000002</v>
      </c>
      <c r="Y93" s="50">
        <f>Y94+Y106+Y109+Y112+Y115</f>
        <v>8737893</v>
      </c>
      <c r="Z93" s="50">
        <f>Z94+Z106+Z109+Z112+Z115</f>
        <v>9378571.5999999996</v>
      </c>
    </row>
    <row r="94" spans="1:27" s="31" customFormat="1" ht="30">
      <c r="A94" s="25" t="s">
        <v>26</v>
      </c>
      <c r="B94" s="26" t="s">
        <v>144</v>
      </c>
      <c r="C94" s="28" t="s">
        <v>143</v>
      </c>
      <c r="D94" s="28" t="s">
        <v>29</v>
      </c>
      <c r="E94" s="28" t="s">
        <v>24</v>
      </c>
      <c r="F94" s="28" t="s">
        <v>25</v>
      </c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 t="s">
        <v>26</v>
      </c>
      <c r="S94" s="28"/>
      <c r="T94" s="28"/>
      <c r="U94" s="29"/>
      <c r="V94" s="29"/>
      <c r="W94" s="26" t="s">
        <v>26</v>
      </c>
      <c r="X94" s="30">
        <f>X95+X97</f>
        <v>100000</v>
      </c>
      <c r="Y94" s="30">
        <f>Y95+Y97</f>
        <v>200000</v>
      </c>
      <c r="Z94" s="30">
        <f>Z95+Z97</f>
        <v>300000</v>
      </c>
    </row>
    <row r="95" spans="1:27" ht="32.450000000000003" customHeight="1">
      <c r="A95" s="32" t="s">
        <v>145</v>
      </c>
      <c r="B95" s="33" t="s">
        <v>144</v>
      </c>
      <c r="C95" s="34" t="s">
        <v>143</v>
      </c>
      <c r="D95" s="34" t="s">
        <v>29</v>
      </c>
      <c r="E95" s="34" t="s">
        <v>24</v>
      </c>
      <c r="F95" s="34" t="s">
        <v>146</v>
      </c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 t="s">
        <v>26</v>
      </c>
      <c r="S95" s="34"/>
      <c r="T95" s="34"/>
      <c r="U95" s="35"/>
      <c r="V95" s="35"/>
      <c r="W95" s="33" t="s">
        <v>145</v>
      </c>
      <c r="X95" s="36">
        <f>X96</f>
        <v>100000</v>
      </c>
      <c r="Y95" s="36">
        <f>Y96</f>
        <v>200000</v>
      </c>
      <c r="Z95" s="36">
        <f>Z96</f>
        <v>300000</v>
      </c>
    </row>
    <row r="96" spans="1:27" ht="48" customHeight="1">
      <c r="A96" s="32" t="s">
        <v>147</v>
      </c>
      <c r="B96" s="33" t="s">
        <v>148</v>
      </c>
      <c r="C96" s="34" t="s">
        <v>143</v>
      </c>
      <c r="D96" s="34" t="s">
        <v>29</v>
      </c>
      <c r="E96" s="34" t="s">
        <v>24</v>
      </c>
      <c r="F96" s="34" t="s">
        <v>146</v>
      </c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 t="s">
        <v>44</v>
      </c>
      <c r="S96" s="34" t="s">
        <v>103</v>
      </c>
      <c r="T96" s="34" t="s">
        <v>36</v>
      </c>
      <c r="U96" s="35"/>
      <c r="V96" s="35"/>
      <c r="W96" s="33" t="s">
        <v>147</v>
      </c>
      <c r="X96" s="36">
        <v>100000</v>
      </c>
      <c r="Y96" s="36">
        <v>200000</v>
      </c>
      <c r="Z96" s="36">
        <v>300000</v>
      </c>
    </row>
    <row r="97" spans="1:26" ht="24" customHeight="1">
      <c r="A97" s="32"/>
      <c r="B97" s="43" t="s">
        <v>149</v>
      </c>
      <c r="C97" s="34" t="s">
        <v>143</v>
      </c>
      <c r="D97" s="34" t="s">
        <v>29</v>
      </c>
      <c r="E97" s="34" t="s">
        <v>150</v>
      </c>
      <c r="F97" s="34" t="s">
        <v>151</v>
      </c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5"/>
      <c r="V97" s="35"/>
      <c r="W97" s="33"/>
      <c r="X97" s="36">
        <f>X98+X100+X102+X104</f>
        <v>0</v>
      </c>
      <c r="Y97" s="36">
        <f>Y98+Y100+Y102+Y104</f>
        <v>0</v>
      </c>
      <c r="Z97" s="36">
        <f>Z98+Z100+Z102+Z104</f>
        <v>0</v>
      </c>
    </row>
    <row r="98" spans="1:26" ht="70.900000000000006" customHeight="1">
      <c r="A98" s="32"/>
      <c r="B98" s="58" t="s">
        <v>152</v>
      </c>
      <c r="C98" s="34" t="s">
        <v>143</v>
      </c>
      <c r="D98" s="34" t="s">
        <v>29</v>
      </c>
      <c r="E98" s="34" t="s">
        <v>150</v>
      </c>
      <c r="F98" s="34" t="s">
        <v>153</v>
      </c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5"/>
      <c r="V98" s="35"/>
      <c r="W98" s="33"/>
      <c r="X98" s="36">
        <f>X99</f>
        <v>0</v>
      </c>
      <c r="Y98" s="36">
        <f>Y99</f>
        <v>0</v>
      </c>
      <c r="Z98" s="36">
        <f>Z99</f>
        <v>0</v>
      </c>
    </row>
    <row r="99" spans="1:26" ht="91.9" customHeight="1">
      <c r="A99" s="32"/>
      <c r="B99" s="59" t="s">
        <v>154</v>
      </c>
      <c r="C99" s="34" t="s">
        <v>143</v>
      </c>
      <c r="D99" s="34" t="s">
        <v>29</v>
      </c>
      <c r="E99" s="34" t="s">
        <v>150</v>
      </c>
      <c r="F99" s="34" t="s">
        <v>153</v>
      </c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 t="s">
        <v>155</v>
      </c>
      <c r="S99" s="34" t="s">
        <v>103</v>
      </c>
      <c r="T99" s="34" t="s">
        <v>36</v>
      </c>
      <c r="U99" s="35"/>
      <c r="V99" s="35"/>
      <c r="W99" s="33"/>
      <c r="X99" s="36"/>
      <c r="Y99" s="36">
        <v>0</v>
      </c>
      <c r="Z99" s="36">
        <v>0</v>
      </c>
    </row>
    <row r="100" spans="1:26" ht="78.599999999999994" customHeight="1">
      <c r="A100" s="32"/>
      <c r="B100" s="58" t="s">
        <v>156</v>
      </c>
      <c r="C100" s="34" t="s">
        <v>143</v>
      </c>
      <c r="D100" s="34" t="s">
        <v>29</v>
      </c>
      <c r="E100" s="34" t="s">
        <v>150</v>
      </c>
      <c r="F100" s="34" t="s">
        <v>157</v>
      </c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5"/>
      <c r="V100" s="35"/>
      <c r="W100" s="33"/>
      <c r="X100" s="36">
        <f>X101</f>
        <v>0</v>
      </c>
      <c r="Y100" s="36">
        <f>Y101</f>
        <v>0</v>
      </c>
      <c r="Z100" s="36">
        <f>Z101</f>
        <v>0</v>
      </c>
    </row>
    <row r="101" spans="1:26" ht="96" customHeight="1">
      <c r="A101" s="32"/>
      <c r="B101" s="58" t="s">
        <v>158</v>
      </c>
      <c r="C101" s="34" t="s">
        <v>143</v>
      </c>
      <c r="D101" s="34" t="s">
        <v>29</v>
      </c>
      <c r="E101" s="34" t="s">
        <v>150</v>
      </c>
      <c r="F101" s="34" t="s">
        <v>157</v>
      </c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 t="s">
        <v>155</v>
      </c>
      <c r="S101" s="34" t="s">
        <v>103</v>
      </c>
      <c r="T101" s="34" t="s">
        <v>36</v>
      </c>
      <c r="U101" s="35"/>
      <c r="V101" s="35"/>
      <c r="W101" s="33"/>
      <c r="X101" s="36"/>
      <c r="Y101" s="36">
        <v>0</v>
      </c>
      <c r="Z101" s="36">
        <v>0</v>
      </c>
    </row>
    <row r="102" spans="1:26" ht="33.6" customHeight="1">
      <c r="A102" s="32"/>
      <c r="B102" s="43" t="s">
        <v>159</v>
      </c>
      <c r="C102" s="34" t="s">
        <v>143</v>
      </c>
      <c r="D102" s="34" t="s">
        <v>29</v>
      </c>
      <c r="E102" s="34" t="s">
        <v>150</v>
      </c>
      <c r="F102" s="34" t="s">
        <v>160</v>
      </c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5"/>
      <c r="V102" s="35"/>
      <c r="W102" s="33"/>
      <c r="X102" s="36">
        <f>X103</f>
        <v>0</v>
      </c>
      <c r="Y102" s="36">
        <f>Y103</f>
        <v>0</v>
      </c>
      <c r="Z102" s="36">
        <f>Z103</f>
        <v>0</v>
      </c>
    </row>
    <row r="103" spans="1:26" ht="57" customHeight="1">
      <c r="A103" s="32"/>
      <c r="B103" s="43" t="s">
        <v>161</v>
      </c>
      <c r="C103" s="34" t="s">
        <v>143</v>
      </c>
      <c r="D103" s="34" t="s">
        <v>29</v>
      </c>
      <c r="E103" s="34" t="s">
        <v>150</v>
      </c>
      <c r="F103" s="34" t="s">
        <v>160</v>
      </c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 t="s">
        <v>155</v>
      </c>
      <c r="S103" s="34" t="s">
        <v>103</v>
      </c>
      <c r="T103" s="34" t="s">
        <v>36</v>
      </c>
      <c r="U103" s="35"/>
      <c r="V103" s="35"/>
      <c r="W103" s="33"/>
      <c r="X103" s="36"/>
      <c r="Y103" s="36">
        <v>0</v>
      </c>
      <c r="Z103" s="36">
        <v>0</v>
      </c>
    </row>
    <row r="104" spans="1:26" ht="31.15" customHeight="1">
      <c r="A104" s="32"/>
      <c r="B104" s="43" t="s">
        <v>162</v>
      </c>
      <c r="C104" s="34" t="s">
        <v>163</v>
      </c>
      <c r="D104" s="34" t="s">
        <v>29</v>
      </c>
      <c r="E104" s="34" t="s">
        <v>150</v>
      </c>
      <c r="F104" s="34" t="s">
        <v>164</v>
      </c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5"/>
      <c r="V104" s="35"/>
      <c r="W104" s="33"/>
      <c r="X104" s="36">
        <f>X105</f>
        <v>0</v>
      </c>
      <c r="Y104" s="36">
        <f>Y105</f>
        <v>0</v>
      </c>
      <c r="Z104" s="36">
        <f>Z105</f>
        <v>0</v>
      </c>
    </row>
    <row r="105" spans="1:26" ht="48" customHeight="1">
      <c r="A105" s="32"/>
      <c r="B105" s="43" t="s">
        <v>165</v>
      </c>
      <c r="C105" s="34" t="s">
        <v>163</v>
      </c>
      <c r="D105" s="34" t="s">
        <v>29</v>
      </c>
      <c r="E105" s="34" t="s">
        <v>150</v>
      </c>
      <c r="F105" s="34" t="s">
        <v>164</v>
      </c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 t="s">
        <v>155</v>
      </c>
      <c r="S105" s="34" t="s">
        <v>103</v>
      </c>
      <c r="T105" s="34" t="s">
        <v>36</v>
      </c>
      <c r="U105" s="35"/>
      <c r="V105" s="35"/>
      <c r="W105" s="33"/>
      <c r="X105" s="36"/>
      <c r="Y105" s="36">
        <v>0</v>
      </c>
      <c r="Z105" s="36">
        <v>0</v>
      </c>
    </row>
    <row r="106" spans="1:26" s="31" customFormat="1" ht="60">
      <c r="A106" s="25" t="s">
        <v>26</v>
      </c>
      <c r="B106" s="26" t="s">
        <v>166</v>
      </c>
      <c r="C106" s="28" t="s">
        <v>143</v>
      </c>
      <c r="D106" s="28" t="s">
        <v>85</v>
      </c>
      <c r="E106" s="28" t="s">
        <v>24</v>
      </c>
      <c r="F106" s="28" t="s">
        <v>25</v>
      </c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 t="s">
        <v>26</v>
      </c>
      <c r="S106" s="28"/>
      <c r="T106" s="28"/>
      <c r="U106" s="29"/>
      <c r="V106" s="29"/>
      <c r="W106" s="26" t="s">
        <v>26</v>
      </c>
      <c r="X106" s="30">
        <f t="shared" ref="X106:Z107" si="6">X107</f>
        <v>175773.2</v>
      </c>
      <c r="Y106" s="30">
        <f t="shared" si="6"/>
        <v>244893</v>
      </c>
      <c r="Z106" s="30">
        <f t="shared" si="6"/>
        <v>365571</v>
      </c>
    </row>
    <row r="107" spans="1:26" ht="31.15" customHeight="1">
      <c r="A107" s="32" t="s">
        <v>167</v>
      </c>
      <c r="B107" s="33" t="s">
        <v>168</v>
      </c>
      <c r="C107" s="34" t="s">
        <v>143</v>
      </c>
      <c r="D107" s="34" t="s">
        <v>85</v>
      </c>
      <c r="E107" s="34" t="s">
        <v>24</v>
      </c>
      <c r="F107" s="34" t="s">
        <v>169</v>
      </c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 t="s">
        <v>26</v>
      </c>
      <c r="S107" s="34"/>
      <c r="T107" s="34"/>
      <c r="U107" s="35"/>
      <c r="V107" s="35"/>
      <c r="W107" s="33" t="s">
        <v>167</v>
      </c>
      <c r="X107" s="36">
        <f t="shared" si="6"/>
        <v>175773.2</v>
      </c>
      <c r="Y107" s="36">
        <f t="shared" si="6"/>
        <v>244893</v>
      </c>
      <c r="Z107" s="36">
        <f t="shared" si="6"/>
        <v>365571</v>
      </c>
    </row>
    <row r="108" spans="1:26" ht="32.25" customHeight="1">
      <c r="A108" s="32" t="s">
        <v>170</v>
      </c>
      <c r="B108" s="33" t="s">
        <v>43</v>
      </c>
      <c r="C108" s="34" t="s">
        <v>143</v>
      </c>
      <c r="D108" s="34" t="s">
        <v>85</v>
      </c>
      <c r="E108" s="34" t="s">
        <v>24</v>
      </c>
      <c r="F108" s="34" t="s">
        <v>169</v>
      </c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 t="s">
        <v>44</v>
      </c>
      <c r="S108" s="34" t="s">
        <v>41</v>
      </c>
      <c r="T108" s="34" t="s">
        <v>128</v>
      </c>
      <c r="U108" s="35"/>
      <c r="V108" s="35"/>
      <c r="W108" s="33" t="s">
        <v>170</v>
      </c>
      <c r="X108" s="36">
        <v>175773.2</v>
      </c>
      <c r="Y108" s="36">
        <v>244893</v>
      </c>
      <c r="Z108" s="36">
        <v>365571</v>
      </c>
    </row>
    <row r="109" spans="1:26" s="31" customFormat="1" ht="30">
      <c r="A109" s="25"/>
      <c r="B109" s="26" t="s">
        <v>171</v>
      </c>
      <c r="C109" s="28" t="s">
        <v>163</v>
      </c>
      <c r="D109" s="28" t="s">
        <v>95</v>
      </c>
      <c r="E109" s="28" t="s">
        <v>24</v>
      </c>
      <c r="F109" s="28" t="s">
        <v>25</v>
      </c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9"/>
      <c r="V109" s="29"/>
      <c r="W109" s="26"/>
      <c r="X109" s="30">
        <f t="shared" ref="X109:Z110" si="7">X110</f>
        <v>0</v>
      </c>
      <c r="Y109" s="30">
        <f t="shared" si="7"/>
        <v>0</v>
      </c>
      <c r="Z109" s="30">
        <f t="shared" si="7"/>
        <v>0</v>
      </c>
    </row>
    <row r="110" spans="1:26" ht="30">
      <c r="A110" s="32"/>
      <c r="B110" s="33" t="s">
        <v>171</v>
      </c>
      <c r="C110" s="34" t="s">
        <v>143</v>
      </c>
      <c r="D110" s="34" t="s">
        <v>95</v>
      </c>
      <c r="E110" s="34" t="s">
        <v>24</v>
      </c>
      <c r="F110" s="34" t="s">
        <v>146</v>
      </c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5"/>
      <c r="V110" s="35"/>
      <c r="W110" s="33"/>
      <c r="X110" s="36">
        <f t="shared" si="7"/>
        <v>0</v>
      </c>
      <c r="Y110" s="36">
        <f t="shared" si="7"/>
        <v>0</v>
      </c>
      <c r="Z110" s="36">
        <f t="shared" si="7"/>
        <v>0</v>
      </c>
    </row>
    <row r="111" spans="1:26" ht="30">
      <c r="A111" s="32"/>
      <c r="B111" s="33" t="s">
        <v>43</v>
      </c>
      <c r="C111" s="34" t="s">
        <v>143</v>
      </c>
      <c r="D111" s="34" t="s">
        <v>95</v>
      </c>
      <c r="E111" s="34" t="s">
        <v>24</v>
      </c>
      <c r="F111" s="34" t="s">
        <v>146</v>
      </c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 t="s">
        <v>44</v>
      </c>
      <c r="S111" s="60" t="s">
        <v>35</v>
      </c>
      <c r="T111" s="60" t="s">
        <v>49</v>
      </c>
      <c r="U111" s="35"/>
      <c r="V111" s="35"/>
      <c r="W111" s="33"/>
      <c r="X111" s="36">
        <v>0</v>
      </c>
      <c r="Y111" s="36">
        <v>0</v>
      </c>
      <c r="Z111" s="36">
        <v>0</v>
      </c>
    </row>
    <row r="112" spans="1:26" s="31" customFormat="1" ht="28.9" customHeight="1">
      <c r="A112" s="25"/>
      <c r="B112" s="26" t="s">
        <v>172</v>
      </c>
      <c r="C112" s="28" t="s">
        <v>143</v>
      </c>
      <c r="D112" s="28" t="s">
        <v>109</v>
      </c>
      <c r="E112" s="28" t="s">
        <v>24</v>
      </c>
      <c r="F112" s="28" t="s">
        <v>25</v>
      </c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9"/>
      <c r="V112" s="29"/>
      <c r="W112" s="26"/>
      <c r="X112" s="30">
        <f t="shared" ref="X112:Z113" si="8">X113</f>
        <v>0</v>
      </c>
      <c r="Y112" s="30">
        <f t="shared" si="8"/>
        <v>0</v>
      </c>
      <c r="Z112" s="30">
        <f t="shared" si="8"/>
        <v>0</v>
      </c>
    </row>
    <row r="113" spans="1:27" ht="15.75">
      <c r="A113" s="32"/>
      <c r="B113" s="33" t="s">
        <v>173</v>
      </c>
      <c r="C113" s="34" t="s">
        <v>143</v>
      </c>
      <c r="D113" s="34" t="s">
        <v>109</v>
      </c>
      <c r="E113" s="34" t="s">
        <v>24</v>
      </c>
      <c r="F113" s="34" t="s">
        <v>174</v>
      </c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5"/>
      <c r="V113" s="35"/>
      <c r="W113" s="33"/>
      <c r="X113" s="36">
        <f t="shared" si="8"/>
        <v>0</v>
      </c>
      <c r="Y113" s="36">
        <f t="shared" si="8"/>
        <v>0</v>
      </c>
      <c r="Z113" s="36">
        <f t="shared" si="8"/>
        <v>0</v>
      </c>
    </row>
    <row r="114" spans="1:27" ht="30">
      <c r="A114" s="32"/>
      <c r="B114" s="33" t="s">
        <v>175</v>
      </c>
      <c r="C114" s="34" t="s">
        <v>143</v>
      </c>
      <c r="D114" s="34" t="s">
        <v>109</v>
      </c>
      <c r="E114" s="34" t="s">
        <v>24</v>
      </c>
      <c r="F114" s="34" t="s">
        <v>174</v>
      </c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 t="s">
        <v>44</v>
      </c>
      <c r="S114" s="34" t="s">
        <v>52</v>
      </c>
      <c r="T114" s="34" t="s">
        <v>70</v>
      </c>
      <c r="U114" s="35"/>
      <c r="V114" s="35"/>
      <c r="W114" s="33"/>
      <c r="X114" s="36">
        <v>0</v>
      </c>
      <c r="Y114" s="36">
        <v>0</v>
      </c>
      <c r="Z114" s="36">
        <v>0</v>
      </c>
    </row>
    <row r="115" spans="1:27" s="31" customFormat="1" ht="31.15" customHeight="1">
      <c r="A115" s="25" t="s">
        <v>176</v>
      </c>
      <c r="B115" s="26" t="s">
        <v>177</v>
      </c>
      <c r="C115" s="28" t="s">
        <v>143</v>
      </c>
      <c r="D115" s="28" t="s">
        <v>178</v>
      </c>
      <c r="E115" s="28" t="s">
        <v>24</v>
      </c>
      <c r="F115" s="28" t="s">
        <v>25</v>
      </c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 t="s">
        <v>26</v>
      </c>
      <c r="S115" s="28"/>
      <c r="T115" s="28"/>
      <c r="U115" s="29"/>
      <c r="V115" s="29"/>
      <c r="W115" s="26" t="s">
        <v>176</v>
      </c>
      <c r="X115" s="30">
        <f>X116+X118+X120</f>
        <v>7749000</v>
      </c>
      <c r="Y115" s="30">
        <f>Y116+Y118+Y120</f>
        <v>8293000</v>
      </c>
      <c r="Z115" s="30">
        <f>Z116+Z118+Z120</f>
        <v>8713000.5999999996</v>
      </c>
    </row>
    <row r="116" spans="1:27" ht="15.6" customHeight="1">
      <c r="A116" s="32" t="s">
        <v>179</v>
      </c>
      <c r="B116" s="33" t="s">
        <v>179</v>
      </c>
      <c r="C116" s="34" t="s">
        <v>143</v>
      </c>
      <c r="D116" s="34" t="s">
        <v>178</v>
      </c>
      <c r="E116" s="34" t="s">
        <v>180</v>
      </c>
      <c r="F116" s="34" t="s">
        <v>25</v>
      </c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 t="s">
        <v>26</v>
      </c>
      <c r="S116" s="34"/>
      <c r="T116" s="34"/>
      <c r="U116" s="35"/>
      <c r="V116" s="35"/>
      <c r="W116" s="33" t="s">
        <v>179</v>
      </c>
      <c r="X116" s="36">
        <f>X117</f>
        <v>7122000</v>
      </c>
      <c r="Y116" s="36">
        <f>Y117</f>
        <v>7539000</v>
      </c>
      <c r="Z116" s="36">
        <f>Z117</f>
        <v>7639000.5999999996</v>
      </c>
    </row>
    <row r="117" spans="1:27" ht="30" customHeight="1">
      <c r="A117" s="32" t="s">
        <v>181</v>
      </c>
      <c r="B117" s="33" t="s">
        <v>181</v>
      </c>
      <c r="C117" s="34" t="s">
        <v>143</v>
      </c>
      <c r="D117" s="34" t="s">
        <v>178</v>
      </c>
      <c r="E117" s="34" t="s">
        <v>180</v>
      </c>
      <c r="F117" s="39" t="s">
        <v>127</v>
      </c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 t="s">
        <v>44</v>
      </c>
      <c r="S117" s="34" t="s">
        <v>103</v>
      </c>
      <c r="T117" s="34" t="s">
        <v>41</v>
      </c>
      <c r="U117" s="35"/>
      <c r="V117" s="35"/>
      <c r="W117" s="33" t="s">
        <v>181</v>
      </c>
      <c r="X117" s="36">
        <v>7122000</v>
      </c>
      <c r="Y117" s="36">
        <v>7539000</v>
      </c>
      <c r="Z117" s="36">
        <v>7639000.5999999996</v>
      </c>
    </row>
    <row r="118" spans="1:27" ht="19.149999999999999" customHeight="1">
      <c r="A118" s="32" t="s">
        <v>182</v>
      </c>
      <c r="B118" s="33" t="s">
        <v>182</v>
      </c>
      <c r="C118" s="34" t="s">
        <v>143</v>
      </c>
      <c r="D118" s="34" t="s">
        <v>178</v>
      </c>
      <c r="E118" s="34" t="s">
        <v>183</v>
      </c>
      <c r="F118" s="34" t="s">
        <v>25</v>
      </c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 t="s">
        <v>26</v>
      </c>
      <c r="S118" s="34"/>
      <c r="T118" s="34"/>
      <c r="U118" s="35"/>
      <c r="V118" s="35"/>
      <c r="W118" s="33" t="s">
        <v>182</v>
      </c>
      <c r="X118" s="36">
        <f>X119</f>
        <v>427000</v>
      </c>
      <c r="Y118" s="36">
        <f>Y119</f>
        <v>404000</v>
      </c>
      <c r="Z118" s="36">
        <f>Z119</f>
        <v>424000</v>
      </c>
    </row>
    <row r="119" spans="1:27" ht="46.9" customHeight="1">
      <c r="A119" s="32" t="s">
        <v>184</v>
      </c>
      <c r="B119" s="33" t="s">
        <v>184</v>
      </c>
      <c r="C119" s="34" t="s">
        <v>143</v>
      </c>
      <c r="D119" s="34" t="s">
        <v>178</v>
      </c>
      <c r="E119" s="34" t="s">
        <v>183</v>
      </c>
      <c r="F119" s="39" t="s">
        <v>127</v>
      </c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 t="s">
        <v>44</v>
      </c>
      <c r="S119" s="34" t="s">
        <v>103</v>
      </c>
      <c r="T119" s="34" t="s">
        <v>41</v>
      </c>
      <c r="U119" s="35"/>
      <c r="V119" s="35"/>
      <c r="W119" s="33" t="s">
        <v>184</v>
      </c>
      <c r="X119" s="36">
        <v>427000</v>
      </c>
      <c r="Y119" s="36">
        <v>404000</v>
      </c>
      <c r="Z119" s="36">
        <v>424000</v>
      </c>
    </row>
    <row r="120" spans="1:27" ht="15.75">
      <c r="A120" s="32" t="s">
        <v>185</v>
      </c>
      <c r="B120" s="33" t="s">
        <v>185</v>
      </c>
      <c r="C120" s="34" t="s">
        <v>143</v>
      </c>
      <c r="D120" s="34" t="s">
        <v>178</v>
      </c>
      <c r="E120" s="34" t="s">
        <v>186</v>
      </c>
      <c r="F120" s="34" t="s">
        <v>25</v>
      </c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 t="s">
        <v>26</v>
      </c>
      <c r="S120" s="34"/>
      <c r="T120" s="34"/>
      <c r="U120" s="35"/>
      <c r="V120" s="35"/>
      <c r="W120" s="33" t="s">
        <v>185</v>
      </c>
      <c r="X120" s="36">
        <f>X121</f>
        <v>200000</v>
      </c>
      <c r="Y120" s="36">
        <f>Y121</f>
        <v>350000</v>
      </c>
      <c r="Z120" s="36">
        <f>Z121</f>
        <v>650000</v>
      </c>
    </row>
    <row r="121" spans="1:27" ht="31.9" customHeight="1">
      <c r="A121" s="32" t="s">
        <v>187</v>
      </c>
      <c r="B121" s="33" t="s">
        <v>187</v>
      </c>
      <c r="C121" s="34" t="s">
        <v>143</v>
      </c>
      <c r="D121" s="34" t="s">
        <v>178</v>
      </c>
      <c r="E121" s="34" t="s">
        <v>186</v>
      </c>
      <c r="F121" s="39" t="s">
        <v>127</v>
      </c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 t="s">
        <v>44</v>
      </c>
      <c r="S121" s="34" t="s">
        <v>103</v>
      </c>
      <c r="T121" s="34" t="s">
        <v>41</v>
      </c>
      <c r="U121" s="35"/>
      <c r="V121" s="35"/>
      <c r="W121" s="33" t="s">
        <v>187</v>
      </c>
      <c r="X121" s="36">
        <v>200000</v>
      </c>
      <c r="Y121" s="36">
        <v>350000</v>
      </c>
      <c r="Z121" s="36">
        <v>650000</v>
      </c>
    </row>
    <row r="122" spans="1:27" s="24" customFormat="1" ht="24" customHeight="1">
      <c r="A122" s="23" t="s">
        <v>188</v>
      </c>
      <c r="B122" s="21" t="s">
        <v>189</v>
      </c>
      <c r="C122" s="11" t="s">
        <v>190</v>
      </c>
      <c r="D122" s="11" t="s">
        <v>23</v>
      </c>
      <c r="E122" s="11" t="s">
        <v>24</v>
      </c>
      <c r="F122" s="11" t="s">
        <v>25</v>
      </c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 t="s">
        <v>26</v>
      </c>
      <c r="S122" s="11"/>
      <c r="T122" s="11"/>
      <c r="U122" s="57"/>
      <c r="V122" s="57"/>
      <c r="W122" s="21" t="s">
        <v>188</v>
      </c>
      <c r="X122" s="50">
        <f>X123+X134+X143</f>
        <v>22326000</v>
      </c>
      <c r="Y122" s="50">
        <f>Y123+Y134+Y143</f>
        <v>20909000</v>
      </c>
      <c r="Z122" s="50">
        <f>Z123+Z134+Z143</f>
        <v>21044000</v>
      </c>
    </row>
    <row r="123" spans="1:27" s="31" customFormat="1" ht="21" customHeight="1">
      <c r="A123" s="25" t="s">
        <v>191</v>
      </c>
      <c r="B123" s="26" t="s">
        <v>192</v>
      </c>
      <c r="C123" s="28" t="s">
        <v>190</v>
      </c>
      <c r="D123" s="28" t="s">
        <v>29</v>
      </c>
      <c r="E123" s="28" t="s">
        <v>24</v>
      </c>
      <c r="F123" s="28" t="s">
        <v>25</v>
      </c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 t="s">
        <v>26</v>
      </c>
      <c r="S123" s="28"/>
      <c r="T123" s="28"/>
      <c r="U123" s="29"/>
      <c r="V123" s="29"/>
      <c r="W123" s="26" t="s">
        <v>191</v>
      </c>
      <c r="X123" s="30">
        <f>X124+X127+X130</f>
        <v>17863300</v>
      </c>
      <c r="Y123" s="30">
        <f>Y124+Y127+Y130</f>
        <v>16672600</v>
      </c>
      <c r="Z123" s="30">
        <f>Z124+Z127+Z130</f>
        <v>16772600</v>
      </c>
      <c r="AA123" s="45"/>
    </row>
    <row r="124" spans="1:27" ht="15.75">
      <c r="A124" s="32" t="s">
        <v>193</v>
      </c>
      <c r="B124" s="33" t="s">
        <v>193</v>
      </c>
      <c r="C124" s="34" t="s">
        <v>190</v>
      </c>
      <c r="D124" s="34" t="s">
        <v>29</v>
      </c>
      <c r="E124" s="34" t="s">
        <v>194</v>
      </c>
      <c r="F124" s="34" t="s">
        <v>25</v>
      </c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 t="s">
        <v>26</v>
      </c>
      <c r="S124" s="34"/>
      <c r="T124" s="34"/>
      <c r="U124" s="35"/>
      <c r="V124" s="35"/>
      <c r="W124" s="33" t="s">
        <v>193</v>
      </c>
      <c r="X124" s="36">
        <f t="shared" ref="X124:Z125" si="9">X125</f>
        <v>300000</v>
      </c>
      <c r="Y124" s="36">
        <f t="shared" si="9"/>
        <v>300000</v>
      </c>
      <c r="Z124" s="36">
        <f t="shared" si="9"/>
        <v>400000</v>
      </c>
    </row>
    <row r="125" spans="1:27" ht="16.899999999999999" customHeight="1">
      <c r="A125" s="32" t="s">
        <v>195</v>
      </c>
      <c r="B125" s="33" t="s">
        <v>195</v>
      </c>
      <c r="C125" s="34" t="s">
        <v>190</v>
      </c>
      <c r="D125" s="34" t="s">
        <v>29</v>
      </c>
      <c r="E125" s="34" t="s">
        <v>194</v>
      </c>
      <c r="F125" s="34" t="s">
        <v>196</v>
      </c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 t="s">
        <v>26</v>
      </c>
      <c r="S125" s="34"/>
      <c r="T125" s="34"/>
      <c r="U125" s="35"/>
      <c r="V125" s="35"/>
      <c r="W125" s="33" t="s">
        <v>195</v>
      </c>
      <c r="X125" s="36">
        <f t="shared" si="9"/>
        <v>300000</v>
      </c>
      <c r="Y125" s="36">
        <f t="shared" si="9"/>
        <v>300000</v>
      </c>
      <c r="Z125" s="36">
        <f t="shared" si="9"/>
        <v>400000</v>
      </c>
    </row>
    <row r="126" spans="1:27" ht="29.45" customHeight="1">
      <c r="A126" s="32" t="s">
        <v>197</v>
      </c>
      <c r="B126" s="33" t="s">
        <v>197</v>
      </c>
      <c r="C126" s="34" t="s">
        <v>190</v>
      </c>
      <c r="D126" s="34" t="s">
        <v>29</v>
      </c>
      <c r="E126" s="34" t="s">
        <v>194</v>
      </c>
      <c r="F126" s="34" t="s">
        <v>196</v>
      </c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 t="s">
        <v>44</v>
      </c>
      <c r="S126" s="34" t="s">
        <v>198</v>
      </c>
      <c r="T126" s="34" t="s">
        <v>35</v>
      </c>
      <c r="U126" s="35"/>
      <c r="V126" s="35"/>
      <c r="W126" s="33" t="s">
        <v>197</v>
      </c>
      <c r="X126" s="36">
        <v>300000</v>
      </c>
      <c r="Y126" s="36">
        <v>300000</v>
      </c>
      <c r="Z126" s="36">
        <v>400000</v>
      </c>
    </row>
    <row r="127" spans="1:27" ht="25.9" customHeight="1">
      <c r="A127" s="32" t="s">
        <v>71</v>
      </c>
      <c r="B127" s="33" t="s">
        <v>71</v>
      </c>
      <c r="C127" s="34" t="s">
        <v>190</v>
      </c>
      <c r="D127" s="34" t="s">
        <v>29</v>
      </c>
      <c r="E127" s="34" t="s">
        <v>72</v>
      </c>
      <c r="F127" s="34" t="s">
        <v>25</v>
      </c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 t="s">
        <v>26</v>
      </c>
      <c r="S127" s="34"/>
      <c r="T127" s="34"/>
      <c r="U127" s="35"/>
      <c r="V127" s="35"/>
      <c r="W127" s="33" t="s">
        <v>71</v>
      </c>
      <c r="X127" s="36">
        <f t="shared" ref="X127:Z128" si="10">X128</f>
        <v>84800</v>
      </c>
      <c r="Y127" s="36">
        <f t="shared" si="10"/>
        <v>84800</v>
      </c>
      <c r="Z127" s="36">
        <f t="shared" si="10"/>
        <v>84800</v>
      </c>
    </row>
    <row r="128" spans="1:27" ht="16.149999999999999" customHeight="1">
      <c r="A128" s="32" t="s">
        <v>195</v>
      </c>
      <c r="B128" s="33" t="s">
        <v>195</v>
      </c>
      <c r="C128" s="34" t="s">
        <v>190</v>
      </c>
      <c r="D128" s="34" t="s">
        <v>29</v>
      </c>
      <c r="E128" s="34" t="s">
        <v>72</v>
      </c>
      <c r="F128" s="34" t="s">
        <v>196</v>
      </c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 t="s">
        <v>26</v>
      </c>
      <c r="S128" s="34"/>
      <c r="T128" s="34"/>
      <c r="U128" s="35"/>
      <c r="V128" s="35"/>
      <c r="W128" s="33" t="s">
        <v>195</v>
      </c>
      <c r="X128" s="36">
        <f t="shared" si="10"/>
        <v>84800</v>
      </c>
      <c r="Y128" s="36">
        <f t="shared" si="10"/>
        <v>84800</v>
      </c>
      <c r="Z128" s="36">
        <f t="shared" si="10"/>
        <v>84800</v>
      </c>
    </row>
    <row r="129" spans="1:26" ht="27" customHeight="1">
      <c r="A129" s="32" t="s">
        <v>199</v>
      </c>
      <c r="B129" s="33" t="s">
        <v>199</v>
      </c>
      <c r="C129" s="34" t="s">
        <v>190</v>
      </c>
      <c r="D129" s="34" t="s">
        <v>29</v>
      </c>
      <c r="E129" s="34" t="s">
        <v>72</v>
      </c>
      <c r="F129" s="34" t="s">
        <v>196</v>
      </c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 t="s">
        <v>56</v>
      </c>
      <c r="S129" s="34" t="s">
        <v>198</v>
      </c>
      <c r="T129" s="34" t="s">
        <v>35</v>
      </c>
      <c r="U129" s="35"/>
      <c r="V129" s="35"/>
      <c r="W129" s="33" t="s">
        <v>199</v>
      </c>
      <c r="X129" s="36">
        <v>84800</v>
      </c>
      <c r="Y129" s="36">
        <v>84800</v>
      </c>
      <c r="Z129" s="36">
        <v>84800</v>
      </c>
    </row>
    <row r="130" spans="1:26" ht="47.25">
      <c r="A130" s="32" t="s">
        <v>113</v>
      </c>
      <c r="B130" s="33" t="s">
        <v>113</v>
      </c>
      <c r="C130" s="34" t="s">
        <v>190</v>
      </c>
      <c r="D130" s="34" t="s">
        <v>29</v>
      </c>
      <c r="E130" s="34" t="s">
        <v>114</v>
      </c>
      <c r="F130" s="34" t="s">
        <v>25</v>
      </c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 t="s">
        <v>26</v>
      </c>
      <c r="S130" s="34"/>
      <c r="T130" s="34"/>
      <c r="U130" s="35"/>
      <c r="V130" s="35"/>
      <c r="W130" s="33" t="s">
        <v>113</v>
      </c>
      <c r="X130" s="36">
        <f>X131</f>
        <v>17478500</v>
      </c>
      <c r="Y130" s="36">
        <f>Y131</f>
        <v>16287800</v>
      </c>
      <c r="Z130" s="36">
        <f>Z131</f>
        <v>16287800</v>
      </c>
    </row>
    <row r="131" spans="1:26" ht="16.899999999999999" customHeight="1">
      <c r="A131" s="32" t="s">
        <v>195</v>
      </c>
      <c r="B131" s="33" t="s">
        <v>195</v>
      </c>
      <c r="C131" s="34" t="s">
        <v>190</v>
      </c>
      <c r="D131" s="34" t="s">
        <v>29</v>
      </c>
      <c r="E131" s="34" t="s">
        <v>114</v>
      </c>
      <c r="F131" s="34" t="s">
        <v>196</v>
      </c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 t="s">
        <v>26</v>
      </c>
      <c r="S131" s="34"/>
      <c r="T131" s="34"/>
      <c r="U131" s="35"/>
      <c r="V131" s="35"/>
      <c r="W131" s="33" t="s">
        <v>195</v>
      </c>
      <c r="X131" s="36">
        <f>X132+X133</f>
        <v>17478500</v>
      </c>
      <c r="Y131" s="36">
        <f>Y132+Y133</f>
        <v>16287800</v>
      </c>
      <c r="Z131" s="36">
        <f>Z132+Z133</f>
        <v>16287800</v>
      </c>
    </row>
    <row r="132" spans="1:26" ht="50.45" customHeight="1">
      <c r="A132" s="32" t="s">
        <v>200</v>
      </c>
      <c r="B132" s="33" t="s">
        <v>33</v>
      </c>
      <c r="C132" s="34" t="s">
        <v>190</v>
      </c>
      <c r="D132" s="34" t="s">
        <v>29</v>
      </c>
      <c r="E132" s="34" t="s">
        <v>114</v>
      </c>
      <c r="F132" s="34" t="s">
        <v>196</v>
      </c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 t="s">
        <v>34</v>
      </c>
      <c r="S132" s="34" t="s">
        <v>198</v>
      </c>
      <c r="T132" s="34" t="s">
        <v>35</v>
      </c>
      <c r="U132" s="35"/>
      <c r="V132" s="35"/>
      <c r="W132" s="33" t="s">
        <v>200</v>
      </c>
      <c r="X132" s="36">
        <v>12111800</v>
      </c>
      <c r="Y132" s="36">
        <v>12111800</v>
      </c>
      <c r="Z132" s="36">
        <v>12111800</v>
      </c>
    </row>
    <row r="133" spans="1:26" ht="30.6" customHeight="1">
      <c r="A133" s="32" t="s">
        <v>197</v>
      </c>
      <c r="B133" s="33" t="s">
        <v>197</v>
      </c>
      <c r="C133" s="34" t="s">
        <v>190</v>
      </c>
      <c r="D133" s="34" t="s">
        <v>29</v>
      </c>
      <c r="E133" s="34" t="s">
        <v>114</v>
      </c>
      <c r="F133" s="34" t="s">
        <v>196</v>
      </c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 t="s">
        <v>44</v>
      </c>
      <c r="S133" s="34" t="s">
        <v>198</v>
      </c>
      <c r="T133" s="34" t="s">
        <v>35</v>
      </c>
      <c r="U133" s="35"/>
      <c r="V133" s="35"/>
      <c r="W133" s="33" t="s">
        <v>197</v>
      </c>
      <c r="X133" s="36">
        <v>5366700</v>
      </c>
      <c r="Y133" s="36">
        <v>4176000</v>
      </c>
      <c r="Z133" s="36">
        <v>4176000</v>
      </c>
    </row>
    <row r="134" spans="1:26" s="31" customFormat="1" ht="34.9" customHeight="1">
      <c r="A134" s="25" t="s">
        <v>201</v>
      </c>
      <c r="B134" s="26" t="s">
        <v>202</v>
      </c>
      <c r="C134" s="28" t="s">
        <v>190</v>
      </c>
      <c r="D134" s="28" t="s">
        <v>85</v>
      </c>
      <c r="E134" s="28" t="s">
        <v>24</v>
      </c>
      <c r="F134" s="28" t="s">
        <v>25</v>
      </c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 t="s">
        <v>26</v>
      </c>
      <c r="S134" s="28"/>
      <c r="T134" s="28"/>
      <c r="U134" s="29"/>
      <c r="V134" s="29"/>
      <c r="W134" s="26" t="s">
        <v>201</v>
      </c>
      <c r="X134" s="30">
        <f>X135+X138+X142</f>
        <v>4462700</v>
      </c>
      <c r="Y134" s="30">
        <f>Y135+Y138+Y142</f>
        <v>4236400</v>
      </c>
      <c r="Z134" s="30">
        <f>Z135+Z138+Z142</f>
        <v>4271400</v>
      </c>
    </row>
    <row r="135" spans="1:26" ht="15.75">
      <c r="A135" s="32" t="s">
        <v>193</v>
      </c>
      <c r="B135" s="33" t="s">
        <v>193</v>
      </c>
      <c r="C135" s="34" t="s">
        <v>190</v>
      </c>
      <c r="D135" s="34" t="s">
        <v>85</v>
      </c>
      <c r="E135" s="34" t="s">
        <v>194</v>
      </c>
      <c r="F135" s="34" t="s">
        <v>25</v>
      </c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 t="s">
        <v>26</v>
      </c>
      <c r="S135" s="34"/>
      <c r="T135" s="34"/>
      <c r="U135" s="35"/>
      <c r="V135" s="35"/>
      <c r="W135" s="33" t="s">
        <v>193</v>
      </c>
      <c r="X135" s="36">
        <f t="shared" ref="X135:Z136" si="11">X136</f>
        <v>13000</v>
      </c>
      <c r="Y135" s="36">
        <f t="shared" si="11"/>
        <v>15000</v>
      </c>
      <c r="Z135" s="36">
        <f t="shared" si="11"/>
        <v>20000</v>
      </c>
    </row>
    <row r="136" spans="1:26" ht="16.899999999999999" customHeight="1">
      <c r="A136" s="32" t="s">
        <v>203</v>
      </c>
      <c r="B136" s="33" t="s">
        <v>203</v>
      </c>
      <c r="C136" s="34" t="s">
        <v>190</v>
      </c>
      <c r="D136" s="34" t="s">
        <v>85</v>
      </c>
      <c r="E136" s="34" t="s">
        <v>194</v>
      </c>
      <c r="F136" s="34" t="s">
        <v>204</v>
      </c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 t="s">
        <v>26</v>
      </c>
      <c r="S136" s="34"/>
      <c r="T136" s="34"/>
      <c r="U136" s="35"/>
      <c r="V136" s="35"/>
      <c r="W136" s="33" t="s">
        <v>203</v>
      </c>
      <c r="X136" s="36">
        <f t="shared" si="11"/>
        <v>13000</v>
      </c>
      <c r="Y136" s="36">
        <f t="shared" si="11"/>
        <v>15000</v>
      </c>
      <c r="Z136" s="36">
        <f t="shared" si="11"/>
        <v>20000</v>
      </c>
    </row>
    <row r="137" spans="1:26" ht="36.6" customHeight="1">
      <c r="A137" s="32" t="s">
        <v>205</v>
      </c>
      <c r="B137" s="33" t="s">
        <v>205</v>
      </c>
      <c r="C137" s="34" t="s">
        <v>190</v>
      </c>
      <c r="D137" s="34" t="s">
        <v>85</v>
      </c>
      <c r="E137" s="34" t="s">
        <v>194</v>
      </c>
      <c r="F137" s="34" t="s">
        <v>204</v>
      </c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 t="s">
        <v>44</v>
      </c>
      <c r="S137" s="34" t="s">
        <v>198</v>
      </c>
      <c r="T137" s="34" t="s">
        <v>35</v>
      </c>
      <c r="U137" s="35"/>
      <c r="V137" s="35"/>
      <c r="W137" s="33" t="s">
        <v>205</v>
      </c>
      <c r="X137" s="36">
        <v>13000</v>
      </c>
      <c r="Y137" s="36">
        <v>15000</v>
      </c>
      <c r="Z137" s="36">
        <v>20000</v>
      </c>
    </row>
    <row r="138" spans="1:26" ht="36.6" customHeight="1">
      <c r="A138" s="32" t="s">
        <v>71</v>
      </c>
      <c r="B138" s="33" t="s">
        <v>113</v>
      </c>
      <c r="C138" s="34" t="s">
        <v>190</v>
      </c>
      <c r="D138" s="34" t="s">
        <v>85</v>
      </c>
      <c r="E138" s="34" t="s">
        <v>114</v>
      </c>
      <c r="F138" s="34" t="s">
        <v>25</v>
      </c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 t="s">
        <v>26</v>
      </c>
      <c r="S138" s="34"/>
      <c r="T138" s="34"/>
      <c r="U138" s="35"/>
      <c r="V138" s="35"/>
      <c r="W138" s="33" t="s">
        <v>71</v>
      </c>
      <c r="X138" s="36">
        <f>X139</f>
        <v>4449700</v>
      </c>
      <c r="Y138" s="36">
        <f>Y139</f>
        <v>4221400</v>
      </c>
      <c r="Z138" s="36">
        <f>Z139</f>
        <v>4251400</v>
      </c>
    </row>
    <row r="139" spans="1:26" ht="16.149999999999999" customHeight="1">
      <c r="A139" s="32" t="s">
        <v>203</v>
      </c>
      <c r="B139" s="33" t="s">
        <v>203</v>
      </c>
      <c r="C139" s="34" t="s">
        <v>190</v>
      </c>
      <c r="D139" s="34" t="s">
        <v>85</v>
      </c>
      <c r="E139" s="34" t="s">
        <v>114</v>
      </c>
      <c r="F139" s="34" t="s">
        <v>204</v>
      </c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 t="s">
        <v>26</v>
      </c>
      <c r="S139" s="34"/>
      <c r="T139" s="34"/>
      <c r="U139" s="35"/>
      <c r="V139" s="35"/>
      <c r="W139" s="33" t="s">
        <v>203</v>
      </c>
      <c r="X139" s="36">
        <f>X140+X141</f>
        <v>4449700</v>
      </c>
      <c r="Y139" s="36">
        <f>Y140+Y141</f>
        <v>4221400</v>
      </c>
      <c r="Z139" s="36">
        <f>Z140+Z141</f>
        <v>4251400</v>
      </c>
    </row>
    <row r="140" spans="1:26" ht="67.150000000000006" customHeight="1">
      <c r="A140" s="32" t="s">
        <v>206</v>
      </c>
      <c r="B140" s="33" t="s">
        <v>206</v>
      </c>
      <c r="C140" s="34" t="s">
        <v>190</v>
      </c>
      <c r="D140" s="34" t="s">
        <v>85</v>
      </c>
      <c r="E140" s="34" t="s">
        <v>114</v>
      </c>
      <c r="F140" s="34" t="s">
        <v>204</v>
      </c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 t="s">
        <v>34</v>
      </c>
      <c r="S140" s="34" t="s">
        <v>198</v>
      </c>
      <c r="T140" s="34" t="s">
        <v>35</v>
      </c>
      <c r="U140" s="35"/>
      <c r="V140" s="35"/>
      <c r="W140" s="33" t="s">
        <v>206</v>
      </c>
      <c r="X140" s="36">
        <v>3850800</v>
      </c>
      <c r="Y140" s="36">
        <v>3850800</v>
      </c>
      <c r="Z140" s="36">
        <v>3850800</v>
      </c>
    </row>
    <row r="141" spans="1:26" ht="31.15" customHeight="1">
      <c r="A141" s="32" t="s">
        <v>205</v>
      </c>
      <c r="B141" s="33" t="s">
        <v>205</v>
      </c>
      <c r="C141" s="34" t="s">
        <v>190</v>
      </c>
      <c r="D141" s="34" t="s">
        <v>85</v>
      </c>
      <c r="E141" s="34" t="s">
        <v>114</v>
      </c>
      <c r="F141" s="34" t="s">
        <v>204</v>
      </c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 t="s">
        <v>44</v>
      </c>
      <c r="S141" s="34" t="s">
        <v>198</v>
      </c>
      <c r="T141" s="34" t="s">
        <v>35</v>
      </c>
      <c r="U141" s="35"/>
      <c r="V141" s="35"/>
      <c r="W141" s="33" t="s">
        <v>205</v>
      </c>
      <c r="X141" s="36">
        <v>598900</v>
      </c>
      <c r="Y141" s="36">
        <v>370600</v>
      </c>
      <c r="Z141" s="36">
        <v>400600</v>
      </c>
    </row>
    <row r="142" spans="1:26" ht="47.25">
      <c r="A142" s="32" t="s">
        <v>207</v>
      </c>
      <c r="B142" s="33" t="s">
        <v>207</v>
      </c>
      <c r="C142" s="34" t="s">
        <v>190</v>
      </c>
      <c r="D142" s="34" t="s">
        <v>85</v>
      </c>
      <c r="E142" s="34" t="s">
        <v>72</v>
      </c>
      <c r="F142" s="34" t="s">
        <v>204</v>
      </c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 t="s">
        <v>56</v>
      </c>
      <c r="S142" s="34" t="s">
        <v>198</v>
      </c>
      <c r="T142" s="34" t="s">
        <v>35</v>
      </c>
      <c r="U142" s="35"/>
      <c r="V142" s="35"/>
      <c r="W142" s="33" t="s">
        <v>207</v>
      </c>
      <c r="X142" s="36">
        <v>0</v>
      </c>
      <c r="Y142" s="36">
        <v>0</v>
      </c>
      <c r="Z142" s="36">
        <v>0</v>
      </c>
    </row>
    <row r="143" spans="1:26" ht="30">
      <c r="A143" s="32"/>
      <c r="B143" s="26" t="s">
        <v>208</v>
      </c>
      <c r="C143" s="28" t="s">
        <v>190</v>
      </c>
      <c r="D143" s="28" t="s">
        <v>95</v>
      </c>
      <c r="E143" s="28" t="s">
        <v>24</v>
      </c>
      <c r="F143" s="28" t="s">
        <v>25</v>
      </c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5"/>
      <c r="V143" s="35"/>
      <c r="W143" s="33"/>
      <c r="X143" s="30">
        <f t="shared" ref="X143:Z144" si="12">X144</f>
        <v>0</v>
      </c>
      <c r="Y143" s="30">
        <f t="shared" si="12"/>
        <v>0</v>
      </c>
      <c r="Z143" s="30">
        <f t="shared" si="12"/>
        <v>0</v>
      </c>
    </row>
    <row r="144" spans="1:26" ht="30">
      <c r="A144" s="32"/>
      <c r="B144" s="33" t="s">
        <v>113</v>
      </c>
      <c r="C144" s="34" t="s">
        <v>190</v>
      </c>
      <c r="D144" s="34" t="s">
        <v>95</v>
      </c>
      <c r="E144" s="34" t="s">
        <v>114</v>
      </c>
      <c r="F144" s="34" t="s">
        <v>25</v>
      </c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5"/>
      <c r="V144" s="35"/>
      <c r="W144" s="33"/>
      <c r="X144" s="36">
        <f t="shared" si="12"/>
        <v>0</v>
      </c>
      <c r="Y144" s="36">
        <f t="shared" si="12"/>
        <v>0</v>
      </c>
      <c r="Z144" s="36">
        <f t="shared" si="12"/>
        <v>0</v>
      </c>
    </row>
    <row r="145" spans="1:26" ht="45">
      <c r="A145" s="32"/>
      <c r="B145" s="33" t="s">
        <v>209</v>
      </c>
      <c r="C145" s="34" t="s">
        <v>190</v>
      </c>
      <c r="D145" s="34" t="s">
        <v>95</v>
      </c>
      <c r="E145" s="34" t="s">
        <v>114</v>
      </c>
      <c r="F145" s="34" t="s">
        <v>210</v>
      </c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 t="s">
        <v>44</v>
      </c>
      <c r="S145" s="34" t="s">
        <v>198</v>
      </c>
      <c r="T145" s="34" t="s">
        <v>35</v>
      </c>
      <c r="U145" s="35"/>
      <c r="V145" s="35"/>
      <c r="W145" s="33"/>
      <c r="X145" s="36">
        <v>0</v>
      </c>
      <c r="Y145" s="36">
        <v>0</v>
      </c>
      <c r="Z145" s="36">
        <v>0</v>
      </c>
    </row>
    <row r="146" spans="1:26" s="24" customFormat="1" ht="29.45" customHeight="1">
      <c r="A146" s="23" t="s">
        <v>211</v>
      </c>
      <c r="B146" s="21" t="s">
        <v>212</v>
      </c>
      <c r="C146" s="11" t="s">
        <v>213</v>
      </c>
      <c r="D146" s="11" t="s">
        <v>23</v>
      </c>
      <c r="E146" s="11" t="s">
        <v>24</v>
      </c>
      <c r="F146" s="11" t="s">
        <v>25</v>
      </c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 t="s">
        <v>26</v>
      </c>
      <c r="S146" s="11"/>
      <c r="T146" s="11"/>
      <c r="U146" s="57"/>
      <c r="V146" s="57"/>
      <c r="W146" s="21" t="s">
        <v>211</v>
      </c>
      <c r="X146" s="50">
        <f>X147</f>
        <v>15536580</v>
      </c>
      <c r="Y146" s="50">
        <f>Y147</f>
        <v>15167380</v>
      </c>
      <c r="Z146" s="50">
        <f>Z147</f>
        <v>15247380</v>
      </c>
    </row>
    <row r="147" spans="1:26" s="31" customFormat="1" ht="31.15" customHeight="1">
      <c r="A147" s="25" t="s">
        <v>214</v>
      </c>
      <c r="B147" s="26" t="s">
        <v>215</v>
      </c>
      <c r="C147" s="28" t="s">
        <v>213</v>
      </c>
      <c r="D147" s="28" t="s">
        <v>29</v>
      </c>
      <c r="E147" s="28" t="s">
        <v>24</v>
      </c>
      <c r="F147" s="28" t="s">
        <v>25</v>
      </c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 t="s">
        <v>26</v>
      </c>
      <c r="S147" s="28"/>
      <c r="T147" s="28"/>
      <c r="U147" s="29"/>
      <c r="V147" s="29"/>
      <c r="W147" s="26" t="s">
        <v>214</v>
      </c>
      <c r="X147" s="30">
        <f>X148+X157+X159</f>
        <v>15536580</v>
      </c>
      <c r="Y147" s="30">
        <f>Y148+Y157+Y159</f>
        <v>15167380</v>
      </c>
      <c r="Z147" s="30">
        <f>Z148+Z157+Z159</f>
        <v>15247380</v>
      </c>
    </row>
    <row r="148" spans="1:26" ht="15.75">
      <c r="A148" s="32" t="s">
        <v>193</v>
      </c>
      <c r="B148" s="33" t="s">
        <v>193</v>
      </c>
      <c r="C148" s="34" t="s">
        <v>213</v>
      </c>
      <c r="D148" s="34" t="s">
        <v>29</v>
      </c>
      <c r="E148" s="34" t="s">
        <v>194</v>
      </c>
      <c r="F148" s="34" t="s">
        <v>25</v>
      </c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 t="s">
        <v>26</v>
      </c>
      <c r="S148" s="34"/>
      <c r="T148" s="34"/>
      <c r="U148" s="35"/>
      <c r="V148" s="35"/>
      <c r="W148" s="33" t="s">
        <v>193</v>
      </c>
      <c r="X148" s="36">
        <f>X149+X151+X153+X155</f>
        <v>1115400</v>
      </c>
      <c r="Y148" s="36">
        <f>Y149+Y151+Y153+Y155</f>
        <v>1115400</v>
      </c>
      <c r="Z148" s="36">
        <f>Z149+Z151+Z153+Z155</f>
        <v>1165400</v>
      </c>
    </row>
    <row r="149" spans="1:26" ht="31.5">
      <c r="A149" s="32" t="s">
        <v>216</v>
      </c>
      <c r="B149" s="33" t="s">
        <v>216</v>
      </c>
      <c r="C149" s="34" t="s">
        <v>213</v>
      </c>
      <c r="D149" s="34" t="s">
        <v>29</v>
      </c>
      <c r="E149" s="34" t="s">
        <v>194</v>
      </c>
      <c r="F149" s="34" t="s">
        <v>217</v>
      </c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 t="s">
        <v>26</v>
      </c>
      <c r="S149" s="34"/>
      <c r="T149" s="34"/>
      <c r="U149" s="35"/>
      <c r="V149" s="35"/>
      <c r="W149" s="33" t="s">
        <v>216</v>
      </c>
      <c r="X149" s="36">
        <f>X150</f>
        <v>102000</v>
      </c>
      <c r="Y149" s="36">
        <f>Y150</f>
        <v>102000</v>
      </c>
      <c r="Z149" s="36">
        <f>Z150</f>
        <v>152000</v>
      </c>
    </row>
    <row r="150" spans="1:26" ht="42" customHeight="1">
      <c r="A150" s="37" t="s">
        <v>218</v>
      </c>
      <c r="B150" s="33" t="s">
        <v>219</v>
      </c>
      <c r="C150" s="34" t="s">
        <v>213</v>
      </c>
      <c r="D150" s="34" t="s">
        <v>29</v>
      </c>
      <c r="E150" s="34" t="s">
        <v>194</v>
      </c>
      <c r="F150" s="34" t="s">
        <v>217</v>
      </c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 t="s">
        <v>44</v>
      </c>
      <c r="S150" s="34" t="s">
        <v>57</v>
      </c>
      <c r="T150" s="34" t="s">
        <v>36</v>
      </c>
      <c r="U150" s="35"/>
      <c r="V150" s="35"/>
      <c r="W150" s="38" t="s">
        <v>218</v>
      </c>
      <c r="X150" s="36">
        <v>102000</v>
      </c>
      <c r="Y150" s="36">
        <v>102000</v>
      </c>
      <c r="Z150" s="36">
        <v>152000</v>
      </c>
    </row>
    <row r="151" spans="1:26" ht="42" customHeight="1">
      <c r="A151" s="37"/>
      <c r="B151" s="43" t="s">
        <v>220</v>
      </c>
      <c r="C151" s="34" t="s">
        <v>213</v>
      </c>
      <c r="D151" s="34" t="s">
        <v>29</v>
      </c>
      <c r="E151" s="34" t="s">
        <v>194</v>
      </c>
      <c r="F151" s="34" t="s">
        <v>221</v>
      </c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5"/>
      <c r="V151" s="35"/>
      <c r="W151" s="38"/>
      <c r="X151" s="36">
        <f>X152</f>
        <v>333500</v>
      </c>
      <c r="Y151" s="36">
        <f>Y152</f>
        <v>333500</v>
      </c>
      <c r="Z151" s="36">
        <f>Z152</f>
        <v>333500</v>
      </c>
    </row>
    <row r="152" spans="1:26" ht="51.6" customHeight="1">
      <c r="A152" s="37"/>
      <c r="B152" s="43" t="s">
        <v>222</v>
      </c>
      <c r="C152" s="34" t="s">
        <v>213</v>
      </c>
      <c r="D152" s="34" t="s">
        <v>29</v>
      </c>
      <c r="E152" s="34" t="s">
        <v>194</v>
      </c>
      <c r="F152" s="34" t="s">
        <v>221</v>
      </c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 t="s">
        <v>44</v>
      </c>
      <c r="S152" s="34" t="s">
        <v>57</v>
      </c>
      <c r="T152" s="34" t="s">
        <v>36</v>
      </c>
      <c r="U152" s="35"/>
      <c r="V152" s="35"/>
      <c r="W152" s="38"/>
      <c r="X152" s="36">
        <v>333500</v>
      </c>
      <c r="Y152" s="36">
        <v>333500</v>
      </c>
      <c r="Z152" s="36">
        <v>333500</v>
      </c>
    </row>
    <row r="153" spans="1:26" ht="42" customHeight="1">
      <c r="A153" s="37"/>
      <c r="B153" s="43" t="s">
        <v>223</v>
      </c>
      <c r="C153" s="34" t="s">
        <v>213</v>
      </c>
      <c r="D153" s="34" t="s">
        <v>29</v>
      </c>
      <c r="E153" s="34" t="s">
        <v>194</v>
      </c>
      <c r="F153" s="34" t="s">
        <v>224</v>
      </c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5"/>
      <c r="V153" s="35"/>
      <c r="W153" s="38"/>
      <c r="X153" s="36">
        <f>X154</f>
        <v>440800</v>
      </c>
      <c r="Y153" s="36">
        <f>Y154</f>
        <v>440800</v>
      </c>
      <c r="Z153" s="36">
        <f>Z154</f>
        <v>440800</v>
      </c>
    </row>
    <row r="154" spans="1:26" ht="56.45" customHeight="1">
      <c r="A154" s="37"/>
      <c r="B154" s="43" t="s">
        <v>225</v>
      </c>
      <c r="C154" s="34" t="s">
        <v>213</v>
      </c>
      <c r="D154" s="34" t="s">
        <v>29</v>
      </c>
      <c r="E154" s="34" t="s">
        <v>194</v>
      </c>
      <c r="F154" s="34" t="s">
        <v>224</v>
      </c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 t="s">
        <v>44</v>
      </c>
      <c r="S154" s="34" t="s">
        <v>57</v>
      </c>
      <c r="T154" s="34" t="s">
        <v>36</v>
      </c>
      <c r="U154" s="35"/>
      <c r="V154" s="35"/>
      <c r="W154" s="38"/>
      <c r="X154" s="36">
        <v>440800</v>
      </c>
      <c r="Y154" s="36">
        <v>440800</v>
      </c>
      <c r="Z154" s="36">
        <v>440800</v>
      </c>
    </row>
    <row r="155" spans="1:26" ht="42" customHeight="1">
      <c r="A155" s="37"/>
      <c r="B155" s="43" t="s">
        <v>226</v>
      </c>
      <c r="C155" s="34" t="s">
        <v>213</v>
      </c>
      <c r="D155" s="34" t="s">
        <v>29</v>
      </c>
      <c r="E155" s="34" t="s">
        <v>194</v>
      </c>
      <c r="F155" s="34" t="s">
        <v>227</v>
      </c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5"/>
      <c r="V155" s="35"/>
      <c r="W155" s="38"/>
      <c r="X155" s="36">
        <f>X156</f>
        <v>239100</v>
      </c>
      <c r="Y155" s="36">
        <f>Y156</f>
        <v>239100</v>
      </c>
      <c r="Z155" s="36">
        <f>Z156</f>
        <v>239100</v>
      </c>
    </row>
    <row r="156" spans="1:26" ht="62.45" customHeight="1">
      <c r="A156" s="37"/>
      <c r="B156" s="43" t="s">
        <v>228</v>
      </c>
      <c r="C156" s="34" t="s">
        <v>213</v>
      </c>
      <c r="D156" s="34" t="s">
        <v>29</v>
      </c>
      <c r="E156" s="34" t="s">
        <v>194</v>
      </c>
      <c r="F156" s="34" t="s">
        <v>227</v>
      </c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 t="s">
        <v>44</v>
      </c>
      <c r="S156" s="34" t="s">
        <v>57</v>
      </c>
      <c r="T156" s="34" t="s">
        <v>36</v>
      </c>
      <c r="U156" s="35"/>
      <c r="V156" s="35"/>
      <c r="W156" s="38"/>
      <c r="X156" s="36">
        <v>239100</v>
      </c>
      <c r="Y156" s="36">
        <v>239100</v>
      </c>
      <c r="Z156" s="36">
        <v>239100</v>
      </c>
    </row>
    <row r="157" spans="1:26" ht="25.9" customHeight="1">
      <c r="A157" s="32" t="s">
        <v>71</v>
      </c>
      <c r="B157" s="33" t="s">
        <v>71</v>
      </c>
      <c r="C157" s="34" t="s">
        <v>213</v>
      </c>
      <c r="D157" s="34" t="s">
        <v>29</v>
      </c>
      <c r="E157" s="34" t="s">
        <v>72</v>
      </c>
      <c r="F157" s="34" t="s">
        <v>25</v>
      </c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 t="s">
        <v>26</v>
      </c>
      <c r="S157" s="34"/>
      <c r="T157" s="34"/>
      <c r="U157" s="35"/>
      <c r="V157" s="35"/>
      <c r="W157" s="33" t="s">
        <v>71</v>
      </c>
      <c r="X157" s="36">
        <f>X158</f>
        <v>286500</v>
      </c>
      <c r="Y157" s="36">
        <f>Y158</f>
        <v>286500</v>
      </c>
      <c r="Z157" s="36">
        <f>Z158</f>
        <v>286500</v>
      </c>
    </row>
    <row r="158" spans="1:26" ht="25.9" customHeight="1">
      <c r="A158" s="32" t="s">
        <v>229</v>
      </c>
      <c r="B158" s="33" t="s">
        <v>229</v>
      </c>
      <c r="C158" s="34" t="s">
        <v>213</v>
      </c>
      <c r="D158" s="34" t="s">
        <v>29</v>
      </c>
      <c r="E158" s="34" t="s">
        <v>72</v>
      </c>
      <c r="F158" s="34" t="s">
        <v>25</v>
      </c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 t="s">
        <v>56</v>
      </c>
      <c r="S158" s="34" t="s">
        <v>57</v>
      </c>
      <c r="T158" s="34" t="s">
        <v>36</v>
      </c>
      <c r="U158" s="35"/>
      <c r="V158" s="35"/>
      <c r="W158" s="33" t="s">
        <v>229</v>
      </c>
      <c r="X158" s="36">
        <v>286500</v>
      </c>
      <c r="Y158" s="36">
        <v>286500</v>
      </c>
      <c r="Z158" s="36">
        <v>286500</v>
      </c>
    </row>
    <row r="159" spans="1:26" ht="25.9" customHeight="1">
      <c r="A159" s="32" t="s">
        <v>113</v>
      </c>
      <c r="B159" s="33" t="s">
        <v>113</v>
      </c>
      <c r="C159" s="34" t="s">
        <v>213</v>
      </c>
      <c r="D159" s="34" t="s">
        <v>29</v>
      </c>
      <c r="E159" s="34" t="s">
        <v>114</v>
      </c>
      <c r="F159" s="34" t="s">
        <v>25</v>
      </c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 t="s">
        <v>26</v>
      </c>
      <c r="S159" s="34"/>
      <c r="T159" s="34"/>
      <c r="U159" s="35"/>
      <c r="V159" s="35"/>
      <c r="W159" s="33" t="s">
        <v>113</v>
      </c>
      <c r="X159" s="36">
        <f>X160+X161+X162+X163+X164</f>
        <v>14134680</v>
      </c>
      <c r="Y159" s="36">
        <f>Y160+Y161+Y162+Y163+Y164</f>
        <v>13765480</v>
      </c>
      <c r="Z159" s="36">
        <f>Z160+Z161+Z162+Z163+Z164</f>
        <v>13795480</v>
      </c>
    </row>
    <row r="160" spans="1:26" ht="62.45" customHeight="1">
      <c r="A160" s="37" t="s">
        <v>230</v>
      </c>
      <c r="B160" s="38" t="s">
        <v>230</v>
      </c>
      <c r="C160" s="34" t="s">
        <v>213</v>
      </c>
      <c r="D160" s="34" t="s">
        <v>29</v>
      </c>
      <c r="E160" s="34" t="s">
        <v>114</v>
      </c>
      <c r="F160" s="34" t="s">
        <v>25</v>
      </c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 t="s">
        <v>34</v>
      </c>
      <c r="S160" s="34" t="s">
        <v>57</v>
      </c>
      <c r="T160" s="34" t="s">
        <v>36</v>
      </c>
      <c r="U160" s="35"/>
      <c r="V160" s="35"/>
      <c r="W160" s="38" t="s">
        <v>230</v>
      </c>
      <c r="X160" s="36">
        <v>7761700</v>
      </c>
      <c r="Y160" s="36">
        <v>7761700</v>
      </c>
      <c r="Z160" s="36">
        <v>7761700</v>
      </c>
    </row>
    <row r="161" spans="1:26" ht="69.599999999999994" customHeight="1">
      <c r="A161" s="37"/>
      <c r="B161" s="41" t="s">
        <v>231</v>
      </c>
      <c r="C161" s="34" t="s">
        <v>213</v>
      </c>
      <c r="D161" s="34" t="s">
        <v>29</v>
      </c>
      <c r="E161" s="34" t="s">
        <v>114</v>
      </c>
      <c r="F161" s="34" t="s">
        <v>232</v>
      </c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 t="s">
        <v>34</v>
      </c>
      <c r="S161" s="34" t="s">
        <v>57</v>
      </c>
      <c r="T161" s="34" t="s">
        <v>36</v>
      </c>
      <c r="U161" s="35"/>
      <c r="V161" s="35"/>
      <c r="W161" s="38"/>
      <c r="X161" s="36">
        <v>1736100</v>
      </c>
      <c r="Y161" s="36">
        <v>1736100</v>
      </c>
      <c r="Z161" s="36">
        <v>1736100</v>
      </c>
    </row>
    <row r="162" spans="1:26" ht="43.9" customHeight="1">
      <c r="A162" s="32" t="s">
        <v>233</v>
      </c>
      <c r="B162" s="33" t="s">
        <v>233</v>
      </c>
      <c r="C162" s="34" t="s">
        <v>213</v>
      </c>
      <c r="D162" s="34" t="s">
        <v>29</v>
      </c>
      <c r="E162" s="34" t="s">
        <v>114</v>
      </c>
      <c r="F162" s="34" t="s">
        <v>25</v>
      </c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 t="s">
        <v>44</v>
      </c>
      <c r="S162" s="34" t="s">
        <v>57</v>
      </c>
      <c r="T162" s="34" t="s">
        <v>36</v>
      </c>
      <c r="U162" s="35"/>
      <c r="V162" s="35"/>
      <c r="W162" s="33" t="s">
        <v>233</v>
      </c>
      <c r="X162" s="36">
        <v>3078600</v>
      </c>
      <c r="Y162" s="36">
        <v>2709400</v>
      </c>
      <c r="Z162" s="36">
        <v>2739400</v>
      </c>
    </row>
    <row r="163" spans="1:26" ht="43.9" customHeight="1">
      <c r="A163" s="32"/>
      <c r="B163" s="43" t="s">
        <v>234</v>
      </c>
      <c r="C163" s="34" t="s">
        <v>235</v>
      </c>
      <c r="D163" s="34" t="s">
        <v>29</v>
      </c>
      <c r="E163" s="34" t="s">
        <v>236</v>
      </c>
      <c r="F163" s="34" t="s">
        <v>237</v>
      </c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 t="s">
        <v>44</v>
      </c>
      <c r="S163" s="34" t="s">
        <v>57</v>
      </c>
      <c r="T163" s="34" t="s">
        <v>36</v>
      </c>
      <c r="U163" s="35"/>
      <c r="V163" s="35"/>
      <c r="W163" s="33"/>
      <c r="X163" s="36">
        <v>1557780</v>
      </c>
      <c r="Y163" s="36">
        <v>1557780</v>
      </c>
      <c r="Z163" s="36">
        <v>1557780</v>
      </c>
    </row>
    <row r="164" spans="1:26" ht="43.9" customHeight="1">
      <c r="A164" s="32"/>
      <c r="B164" s="33" t="s">
        <v>238</v>
      </c>
      <c r="C164" s="34" t="s">
        <v>235</v>
      </c>
      <c r="D164" s="34" t="s">
        <v>29</v>
      </c>
      <c r="E164" s="34" t="s">
        <v>236</v>
      </c>
      <c r="F164" s="34" t="s">
        <v>25</v>
      </c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 t="s">
        <v>56</v>
      </c>
      <c r="S164" s="34" t="s">
        <v>57</v>
      </c>
      <c r="T164" s="34" t="s">
        <v>36</v>
      </c>
      <c r="U164" s="35"/>
      <c r="V164" s="35"/>
      <c r="W164" s="33"/>
      <c r="X164" s="42">
        <v>500</v>
      </c>
      <c r="Y164" s="42">
        <v>500</v>
      </c>
      <c r="Z164" s="42">
        <v>500</v>
      </c>
    </row>
    <row r="165" spans="1:26" ht="28.5">
      <c r="A165" s="32"/>
      <c r="B165" s="21" t="s">
        <v>239</v>
      </c>
      <c r="C165" s="47" t="s">
        <v>240</v>
      </c>
      <c r="D165" s="47" t="s">
        <v>23</v>
      </c>
      <c r="E165" s="47" t="s">
        <v>24</v>
      </c>
      <c r="F165" s="47" t="s">
        <v>25</v>
      </c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8"/>
      <c r="V165" s="48"/>
      <c r="W165" s="46"/>
      <c r="X165" s="49">
        <f t="shared" ref="X165:Z167" si="13">X166</f>
        <v>0</v>
      </c>
      <c r="Y165" s="49">
        <f t="shared" si="13"/>
        <v>0</v>
      </c>
      <c r="Z165" s="49">
        <f t="shared" si="13"/>
        <v>0</v>
      </c>
    </row>
    <row r="166" spans="1:26" ht="31.5">
      <c r="A166" s="32"/>
      <c r="B166" s="61" t="s">
        <v>241</v>
      </c>
      <c r="C166" s="28" t="s">
        <v>240</v>
      </c>
      <c r="D166" s="28" t="s">
        <v>23</v>
      </c>
      <c r="E166" s="28" t="s">
        <v>242</v>
      </c>
      <c r="F166" s="52" t="s">
        <v>25</v>
      </c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9"/>
      <c r="V166" s="29"/>
      <c r="W166" s="26"/>
      <c r="X166" s="30">
        <f t="shared" si="13"/>
        <v>0</v>
      </c>
      <c r="Y166" s="30">
        <f t="shared" si="13"/>
        <v>0</v>
      </c>
      <c r="Z166" s="30">
        <f t="shared" si="13"/>
        <v>0</v>
      </c>
    </row>
    <row r="167" spans="1:26" ht="31.5">
      <c r="A167" s="32"/>
      <c r="B167" s="62" t="s">
        <v>243</v>
      </c>
      <c r="C167" s="34" t="s">
        <v>240</v>
      </c>
      <c r="D167" s="34" t="s">
        <v>23</v>
      </c>
      <c r="E167" s="34" t="s">
        <v>242</v>
      </c>
      <c r="F167" s="39" t="s">
        <v>244</v>
      </c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5"/>
      <c r="V167" s="35"/>
      <c r="W167" s="33"/>
      <c r="X167" s="36">
        <f t="shared" si="13"/>
        <v>0</v>
      </c>
      <c r="Y167" s="36">
        <f t="shared" si="13"/>
        <v>0</v>
      </c>
      <c r="Z167" s="36">
        <f t="shared" si="13"/>
        <v>0</v>
      </c>
    </row>
    <row r="168" spans="1:26" ht="47.25">
      <c r="A168" s="32"/>
      <c r="B168" s="63" t="s">
        <v>245</v>
      </c>
      <c r="C168" s="34" t="s">
        <v>240</v>
      </c>
      <c r="D168" s="34" t="s">
        <v>23</v>
      </c>
      <c r="E168" s="34" t="s">
        <v>242</v>
      </c>
      <c r="F168" s="39" t="s">
        <v>244</v>
      </c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 t="s">
        <v>44</v>
      </c>
      <c r="S168" s="34" t="s">
        <v>103</v>
      </c>
      <c r="T168" s="34" t="s">
        <v>41</v>
      </c>
      <c r="U168" s="35"/>
      <c r="V168" s="35"/>
      <c r="W168" s="33"/>
      <c r="X168" s="36"/>
      <c r="Y168" s="36">
        <v>0</v>
      </c>
      <c r="Z168" s="36">
        <v>0</v>
      </c>
    </row>
    <row r="169" spans="1:26" ht="15.75">
      <c r="A169" s="32"/>
      <c r="B169" s="64" t="s">
        <v>246</v>
      </c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6"/>
      <c r="V169" s="66"/>
      <c r="W169" s="64"/>
      <c r="X169" s="67"/>
      <c r="Y169" s="67">
        <v>2750000</v>
      </c>
      <c r="Z169" s="67">
        <v>2445700</v>
      </c>
    </row>
    <row r="170" spans="1:26" ht="15.75">
      <c r="A170" s="23" t="s">
        <v>247</v>
      </c>
      <c r="B170" s="21" t="s">
        <v>247</v>
      </c>
      <c r="C170" s="11" t="s">
        <v>26</v>
      </c>
      <c r="D170" s="11" t="s">
        <v>26</v>
      </c>
      <c r="E170" s="11" t="s">
        <v>26</v>
      </c>
      <c r="F170" s="11" t="s">
        <v>26</v>
      </c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 t="s">
        <v>26</v>
      </c>
      <c r="S170" s="68"/>
      <c r="T170" s="68"/>
      <c r="U170" s="57"/>
      <c r="V170" s="57"/>
      <c r="W170" s="21" t="s">
        <v>247</v>
      </c>
      <c r="X170" s="50">
        <f>X165+X146+X122+X93+X81+X18</f>
        <v>93756974.150000006</v>
      </c>
      <c r="Y170" s="50">
        <f>Y165+Y146+Y122+Y93+Y81+Y18+Y169</f>
        <v>94457736.039999992</v>
      </c>
      <c r="Z170" s="50">
        <f>Z165+Z146+Z122+Z93+Z81+Z18+Z169</f>
        <v>96335686.469999999</v>
      </c>
    </row>
    <row r="171" spans="1:26">
      <c r="X171" s="69"/>
    </row>
    <row r="172" spans="1:26">
      <c r="Y172" s="70"/>
      <c r="Z172" s="70"/>
    </row>
    <row r="173" spans="1:26">
      <c r="X173" s="71"/>
      <c r="Y173" s="71"/>
      <c r="Z173" s="71"/>
    </row>
  </sheetData>
  <mergeCells count="10">
    <mergeCell ref="U14:U15"/>
    <mergeCell ref="V14:V15"/>
    <mergeCell ref="W14:W15"/>
    <mergeCell ref="X14:Z14"/>
    <mergeCell ref="A14:A15"/>
    <mergeCell ref="B14:B15"/>
    <mergeCell ref="C14:Q15"/>
    <mergeCell ref="R14:R15"/>
    <mergeCell ref="S14:S15"/>
    <mergeCell ref="T14:T15"/>
  </mergeCells>
  <pageMargins left="0.51181102362204722" right="0" top="0.55118110236220474" bottom="0.55118110236220474" header="0" footer="0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71"/>
  <sheetViews>
    <sheetView tabSelected="1" topLeftCell="B1" workbookViewId="0">
      <selection activeCell="Y13" sqref="Y13"/>
    </sheetView>
  </sheetViews>
  <sheetFormatPr defaultRowHeight="15"/>
  <cols>
    <col min="1" max="1" width="44.42578125" hidden="1" customWidth="1"/>
    <col min="2" max="2" width="61.140625" customWidth="1"/>
    <col min="3" max="3" width="4.140625" customWidth="1"/>
    <col min="4" max="4" width="3.28515625" customWidth="1"/>
    <col min="5" max="5" width="5.28515625" customWidth="1"/>
    <col min="6" max="6" width="7.42578125" customWidth="1"/>
    <col min="7" max="17" width="16.7109375" hidden="1" customWidth="1"/>
    <col min="18" max="18" width="6.140625" customWidth="1"/>
    <col min="19" max="20" width="4.7109375" customWidth="1"/>
    <col min="21" max="22" width="27.140625" hidden="1" customWidth="1"/>
    <col min="23" max="23" width="44.42578125" hidden="1" customWidth="1"/>
    <col min="24" max="26" width="17.140625" customWidth="1"/>
    <col min="28" max="28" width="90.28515625" customWidth="1"/>
    <col min="257" max="257" width="0" hidden="1" customWidth="1"/>
    <col min="258" max="258" width="61.140625" customWidth="1"/>
    <col min="259" max="259" width="4.140625" customWidth="1"/>
    <col min="260" max="260" width="3.28515625" customWidth="1"/>
    <col min="261" max="261" width="5.28515625" customWidth="1"/>
    <col min="262" max="262" width="7.42578125" customWidth="1"/>
    <col min="263" max="273" width="0" hidden="1" customWidth="1"/>
    <col min="274" max="274" width="6.140625" customWidth="1"/>
    <col min="275" max="276" width="4.7109375" customWidth="1"/>
    <col min="277" max="279" width="0" hidden="1" customWidth="1"/>
    <col min="280" max="281" width="14.85546875" customWidth="1"/>
    <col min="282" max="282" width="14.140625" customWidth="1"/>
    <col min="513" max="513" width="0" hidden="1" customWidth="1"/>
    <col min="514" max="514" width="61.140625" customWidth="1"/>
    <col min="515" max="515" width="4.140625" customWidth="1"/>
    <col min="516" max="516" width="3.28515625" customWidth="1"/>
    <col min="517" max="517" width="5.28515625" customWidth="1"/>
    <col min="518" max="518" width="7.42578125" customWidth="1"/>
    <col min="519" max="529" width="0" hidden="1" customWidth="1"/>
    <col min="530" max="530" width="6.140625" customWidth="1"/>
    <col min="531" max="532" width="4.7109375" customWidth="1"/>
    <col min="533" max="535" width="0" hidden="1" customWidth="1"/>
    <col min="536" max="537" width="14.85546875" customWidth="1"/>
    <col min="538" max="538" width="14.140625" customWidth="1"/>
    <col min="769" max="769" width="0" hidden="1" customWidth="1"/>
    <col min="770" max="770" width="61.140625" customWidth="1"/>
    <col min="771" max="771" width="4.140625" customWidth="1"/>
    <col min="772" max="772" width="3.28515625" customWidth="1"/>
    <col min="773" max="773" width="5.28515625" customWidth="1"/>
    <col min="774" max="774" width="7.42578125" customWidth="1"/>
    <col min="775" max="785" width="0" hidden="1" customWidth="1"/>
    <col min="786" max="786" width="6.140625" customWidth="1"/>
    <col min="787" max="788" width="4.7109375" customWidth="1"/>
    <col min="789" max="791" width="0" hidden="1" customWidth="1"/>
    <col min="792" max="793" width="14.85546875" customWidth="1"/>
    <col min="794" max="794" width="14.140625" customWidth="1"/>
    <col min="1025" max="1025" width="0" hidden="1" customWidth="1"/>
    <col min="1026" max="1026" width="61.140625" customWidth="1"/>
    <col min="1027" max="1027" width="4.140625" customWidth="1"/>
    <col min="1028" max="1028" width="3.28515625" customWidth="1"/>
    <col min="1029" max="1029" width="5.28515625" customWidth="1"/>
    <col min="1030" max="1030" width="7.42578125" customWidth="1"/>
    <col min="1031" max="1041" width="0" hidden="1" customWidth="1"/>
    <col min="1042" max="1042" width="6.140625" customWidth="1"/>
    <col min="1043" max="1044" width="4.7109375" customWidth="1"/>
    <col min="1045" max="1047" width="0" hidden="1" customWidth="1"/>
    <col min="1048" max="1049" width="14.85546875" customWidth="1"/>
    <col min="1050" max="1050" width="14.140625" customWidth="1"/>
    <col min="1281" max="1281" width="0" hidden="1" customWidth="1"/>
    <col min="1282" max="1282" width="61.140625" customWidth="1"/>
    <col min="1283" max="1283" width="4.140625" customWidth="1"/>
    <col min="1284" max="1284" width="3.28515625" customWidth="1"/>
    <col min="1285" max="1285" width="5.28515625" customWidth="1"/>
    <col min="1286" max="1286" width="7.42578125" customWidth="1"/>
    <col min="1287" max="1297" width="0" hidden="1" customWidth="1"/>
    <col min="1298" max="1298" width="6.140625" customWidth="1"/>
    <col min="1299" max="1300" width="4.7109375" customWidth="1"/>
    <col min="1301" max="1303" width="0" hidden="1" customWidth="1"/>
    <col min="1304" max="1305" width="14.85546875" customWidth="1"/>
    <col min="1306" max="1306" width="14.140625" customWidth="1"/>
    <col min="1537" max="1537" width="0" hidden="1" customWidth="1"/>
    <col min="1538" max="1538" width="61.140625" customWidth="1"/>
    <col min="1539" max="1539" width="4.140625" customWidth="1"/>
    <col min="1540" max="1540" width="3.28515625" customWidth="1"/>
    <col min="1541" max="1541" width="5.28515625" customWidth="1"/>
    <col min="1542" max="1542" width="7.42578125" customWidth="1"/>
    <col min="1543" max="1553" width="0" hidden="1" customWidth="1"/>
    <col min="1554" max="1554" width="6.140625" customWidth="1"/>
    <col min="1555" max="1556" width="4.7109375" customWidth="1"/>
    <col min="1557" max="1559" width="0" hidden="1" customWidth="1"/>
    <col min="1560" max="1561" width="14.85546875" customWidth="1"/>
    <col min="1562" max="1562" width="14.140625" customWidth="1"/>
    <col min="1793" max="1793" width="0" hidden="1" customWidth="1"/>
    <col min="1794" max="1794" width="61.140625" customWidth="1"/>
    <col min="1795" max="1795" width="4.140625" customWidth="1"/>
    <col min="1796" max="1796" width="3.28515625" customWidth="1"/>
    <col min="1797" max="1797" width="5.28515625" customWidth="1"/>
    <col min="1798" max="1798" width="7.42578125" customWidth="1"/>
    <col min="1799" max="1809" width="0" hidden="1" customWidth="1"/>
    <col min="1810" max="1810" width="6.140625" customWidth="1"/>
    <col min="1811" max="1812" width="4.7109375" customWidth="1"/>
    <col min="1813" max="1815" width="0" hidden="1" customWidth="1"/>
    <col min="1816" max="1817" width="14.85546875" customWidth="1"/>
    <col min="1818" max="1818" width="14.140625" customWidth="1"/>
    <col min="2049" max="2049" width="0" hidden="1" customWidth="1"/>
    <col min="2050" max="2050" width="61.140625" customWidth="1"/>
    <col min="2051" max="2051" width="4.140625" customWidth="1"/>
    <col min="2052" max="2052" width="3.28515625" customWidth="1"/>
    <col min="2053" max="2053" width="5.28515625" customWidth="1"/>
    <col min="2054" max="2054" width="7.42578125" customWidth="1"/>
    <col min="2055" max="2065" width="0" hidden="1" customWidth="1"/>
    <col min="2066" max="2066" width="6.140625" customWidth="1"/>
    <col min="2067" max="2068" width="4.7109375" customWidth="1"/>
    <col min="2069" max="2071" width="0" hidden="1" customWidth="1"/>
    <col min="2072" max="2073" width="14.85546875" customWidth="1"/>
    <col min="2074" max="2074" width="14.140625" customWidth="1"/>
    <col min="2305" max="2305" width="0" hidden="1" customWidth="1"/>
    <col min="2306" max="2306" width="61.140625" customWidth="1"/>
    <col min="2307" max="2307" width="4.140625" customWidth="1"/>
    <col min="2308" max="2308" width="3.28515625" customWidth="1"/>
    <col min="2309" max="2309" width="5.28515625" customWidth="1"/>
    <col min="2310" max="2310" width="7.42578125" customWidth="1"/>
    <col min="2311" max="2321" width="0" hidden="1" customWidth="1"/>
    <col min="2322" max="2322" width="6.140625" customWidth="1"/>
    <col min="2323" max="2324" width="4.7109375" customWidth="1"/>
    <col min="2325" max="2327" width="0" hidden="1" customWidth="1"/>
    <col min="2328" max="2329" width="14.85546875" customWidth="1"/>
    <col min="2330" max="2330" width="14.140625" customWidth="1"/>
    <col min="2561" max="2561" width="0" hidden="1" customWidth="1"/>
    <col min="2562" max="2562" width="61.140625" customWidth="1"/>
    <col min="2563" max="2563" width="4.140625" customWidth="1"/>
    <col min="2564" max="2564" width="3.28515625" customWidth="1"/>
    <col min="2565" max="2565" width="5.28515625" customWidth="1"/>
    <col min="2566" max="2566" width="7.42578125" customWidth="1"/>
    <col min="2567" max="2577" width="0" hidden="1" customWidth="1"/>
    <col min="2578" max="2578" width="6.140625" customWidth="1"/>
    <col min="2579" max="2580" width="4.7109375" customWidth="1"/>
    <col min="2581" max="2583" width="0" hidden="1" customWidth="1"/>
    <col min="2584" max="2585" width="14.85546875" customWidth="1"/>
    <col min="2586" max="2586" width="14.140625" customWidth="1"/>
    <col min="2817" max="2817" width="0" hidden="1" customWidth="1"/>
    <col min="2818" max="2818" width="61.140625" customWidth="1"/>
    <col min="2819" max="2819" width="4.140625" customWidth="1"/>
    <col min="2820" max="2820" width="3.28515625" customWidth="1"/>
    <col min="2821" max="2821" width="5.28515625" customWidth="1"/>
    <col min="2822" max="2822" width="7.42578125" customWidth="1"/>
    <col min="2823" max="2833" width="0" hidden="1" customWidth="1"/>
    <col min="2834" max="2834" width="6.140625" customWidth="1"/>
    <col min="2835" max="2836" width="4.7109375" customWidth="1"/>
    <col min="2837" max="2839" width="0" hidden="1" customWidth="1"/>
    <col min="2840" max="2841" width="14.85546875" customWidth="1"/>
    <col min="2842" max="2842" width="14.140625" customWidth="1"/>
    <col min="3073" max="3073" width="0" hidden="1" customWidth="1"/>
    <col min="3074" max="3074" width="61.140625" customWidth="1"/>
    <col min="3075" max="3075" width="4.140625" customWidth="1"/>
    <col min="3076" max="3076" width="3.28515625" customWidth="1"/>
    <col min="3077" max="3077" width="5.28515625" customWidth="1"/>
    <col min="3078" max="3078" width="7.42578125" customWidth="1"/>
    <col min="3079" max="3089" width="0" hidden="1" customWidth="1"/>
    <col min="3090" max="3090" width="6.140625" customWidth="1"/>
    <col min="3091" max="3092" width="4.7109375" customWidth="1"/>
    <col min="3093" max="3095" width="0" hidden="1" customWidth="1"/>
    <col min="3096" max="3097" width="14.85546875" customWidth="1"/>
    <col min="3098" max="3098" width="14.140625" customWidth="1"/>
    <col min="3329" max="3329" width="0" hidden="1" customWidth="1"/>
    <col min="3330" max="3330" width="61.140625" customWidth="1"/>
    <col min="3331" max="3331" width="4.140625" customWidth="1"/>
    <col min="3332" max="3332" width="3.28515625" customWidth="1"/>
    <col min="3333" max="3333" width="5.28515625" customWidth="1"/>
    <col min="3334" max="3334" width="7.42578125" customWidth="1"/>
    <col min="3335" max="3345" width="0" hidden="1" customWidth="1"/>
    <col min="3346" max="3346" width="6.140625" customWidth="1"/>
    <col min="3347" max="3348" width="4.7109375" customWidth="1"/>
    <col min="3349" max="3351" width="0" hidden="1" customWidth="1"/>
    <col min="3352" max="3353" width="14.85546875" customWidth="1"/>
    <col min="3354" max="3354" width="14.140625" customWidth="1"/>
    <col min="3585" max="3585" width="0" hidden="1" customWidth="1"/>
    <col min="3586" max="3586" width="61.140625" customWidth="1"/>
    <col min="3587" max="3587" width="4.140625" customWidth="1"/>
    <col min="3588" max="3588" width="3.28515625" customWidth="1"/>
    <col min="3589" max="3589" width="5.28515625" customWidth="1"/>
    <col min="3590" max="3590" width="7.42578125" customWidth="1"/>
    <col min="3591" max="3601" width="0" hidden="1" customWidth="1"/>
    <col min="3602" max="3602" width="6.140625" customWidth="1"/>
    <col min="3603" max="3604" width="4.7109375" customWidth="1"/>
    <col min="3605" max="3607" width="0" hidden="1" customWidth="1"/>
    <col min="3608" max="3609" width="14.85546875" customWidth="1"/>
    <col min="3610" max="3610" width="14.140625" customWidth="1"/>
    <col min="3841" max="3841" width="0" hidden="1" customWidth="1"/>
    <col min="3842" max="3842" width="61.140625" customWidth="1"/>
    <col min="3843" max="3843" width="4.140625" customWidth="1"/>
    <col min="3844" max="3844" width="3.28515625" customWidth="1"/>
    <col min="3845" max="3845" width="5.28515625" customWidth="1"/>
    <col min="3846" max="3846" width="7.42578125" customWidth="1"/>
    <col min="3847" max="3857" width="0" hidden="1" customWidth="1"/>
    <col min="3858" max="3858" width="6.140625" customWidth="1"/>
    <col min="3859" max="3860" width="4.7109375" customWidth="1"/>
    <col min="3861" max="3863" width="0" hidden="1" customWidth="1"/>
    <col min="3864" max="3865" width="14.85546875" customWidth="1"/>
    <col min="3866" max="3866" width="14.140625" customWidth="1"/>
    <col min="4097" max="4097" width="0" hidden="1" customWidth="1"/>
    <col min="4098" max="4098" width="61.140625" customWidth="1"/>
    <col min="4099" max="4099" width="4.140625" customWidth="1"/>
    <col min="4100" max="4100" width="3.28515625" customWidth="1"/>
    <col min="4101" max="4101" width="5.28515625" customWidth="1"/>
    <col min="4102" max="4102" width="7.42578125" customWidth="1"/>
    <col min="4103" max="4113" width="0" hidden="1" customWidth="1"/>
    <col min="4114" max="4114" width="6.140625" customWidth="1"/>
    <col min="4115" max="4116" width="4.7109375" customWidth="1"/>
    <col min="4117" max="4119" width="0" hidden="1" customWidth="1"/>
    <col min="4120" max="4121" width="14.85546875" customWidth="1"/>
    <col min="4122" max="4122" width="14.140625" customWidth="1"/>
    <col min="4353" max="4353" width="0" hidden="1" customWidth="1"/>
    <col min="4354" max="4354" width="61.140625" customWidth="1"/>
    <col min="4355" max="4355" width="4.140625" customWidth="1"/>
    <col min="4356" max="4356" width="3.28515625" customWidth="1"/>
    <col min="4357" max="4357" width="5.28515625" customWidth="1"/>
    <col min="4358" max="4358" width="7.42578125" customWidth="1"/>
    <col min="4359" max="4369" width="0" hidden="1" customWidth="1"/>
    <col min="4370" max="4370" width="6.140625" customWidth="1"/>
    <col min="4371" max="4372" width="4.7109375" customWidth="1"/>
    <col min="4373" max="4375" width="0" hidden="1" customWidth="1"/>
    <col min="4376" max="4377" width="14.85546875" customWidth="1"/>
    <col min="4378" max="4378" width="14.140625" customWidth="1"/>
    <col min="4609" max="4609" width="0" hidden="1" customWidth="1"/>
    <col min="4610" max="4610" width="61.140625" customWidth="1"/>
    <col min="4611" max="4611" width="4.140625" customWidth="1"/>
    <col min="4612" max="4612" width="3.28515625" customWidth="1"/>
    <col min="4613" max="4613" width="5.28515625" customWidth="1"/>
    <col min="4614" max="4614" width="7.42578125" customWidth="1"/>
    <col min="4615" max="4625" width="0" hidden="1" customWidth="1"/>
    <col min="4626" max="4626" width="6.140625" customWidth="1"/>
    <col min="4627" max="4628" width="4.7109375" customWidth="1"/>
    <col min="4629" max="4631" width="0" hidden="1" customWidth="1"/>
    <col min="4632" max="4633" width="14.85546875" customWidth="1"/>
    <col min="4634" max="4634" width="14.140625" customWidth="1"/>
    <col min="4865" max="4865" width="0" hidden="1" customWidth="1"/>
    <col min="4866" max="4866" width="61.140625" customWidth="1"/>
    <col min="4867" max="4867" width="4.140625" customWidth="1"/>
    <col min="4868" max="4868" width="3.28515625" customWidth="1"/>
    <col min="4869" max="4869" width="5.28515625" customWidth="1"/>
    <col min="4870" max="4870" width="7.42578125" customWidth="1"/>
    <col min="4871" max="4881" width="0" hidden="1" customWidth="1"/>
    <col min="4882" max="4882" width="6.140625" customWidth="1"/>
    <col min="4883" max="4884" width="4.7109375" customWidth="1"/>
    <col min="4885" max="4887" width="0" hidden="1" customWidth="1"/>
    <col min="4888" max="4889" width="14.85546875" customWidth="1"/>
    <col min="4890" max="4890" width="14.140625" customWidth="1"/>
    <col min="5121" max="5121" width="0" hidden="1" customWidth="1"/>
    <col min="5122" max="5122" width="61.140625" customWidth="1"/>
    <col min="5123" max="5123" width="4.140625" customWidth="1"/>
    <col min="5124" max="5124" width="3.28515625" customWidth="1"/>
    <col min="5125" max="5125" width="5.28515625" customWidth="1"/>
    <col min="5126" max="5126" width="7.42578125" customWidth="1"/>
    <col min="5127" max="5137" width="0" hidden="1" customWidth="1"/>
    <col min="5138" max="5138" width="6.140625" customWidth="1"/>
    <col min="5139" max="5140" width="4.7109375" customWidth="1"/>
    <col min="5141" max="5143" width="0" hidden="1" customWidth="1"/>
    <col min="5144" max="5145" width="14.85546875" customWidth="1"/>
    <col min="5146" max="5146" width="14.140625" customWidth="1"/>
    <col min="5377" max="5377" width="0" hidden="1" customWidth="1"/>
    <col min="5378" max="5378" width="61.140625" customWidth="1"/>
    <col min="5379" max="5379" width="4.140625" customWidth="1"/>
    <col min="5380" max="5380" width="3.28515625" customWidth="1"/>
    <col min="5381" max="5381" width="5.28515625" customWidth="1"/>
    <col min="5382" max="5382" width="7.42578125" customWidth="1"/>
    <col min="5383" max="5393" width="0" hidden="1" customWidth="1"/>
    <col min="5394" max="5394" width="6.140625" customWidth="1"/>
    <col min="5395" max="5396" width="4.7109375" customWidth="1"/>
    <col min="5397" max="5399" width="0" hidden="1" customWidth="1"/>
    <col min="5400" max="5401" width="14.85546875" customWidth="1"/>
    <col min="5402" max="5402" width="14.140625" customWidth="1"/>
    <col min="5633" max="5633" width="0" hidden="1" customWidth="1"/>
    <col min="5634" max="5634" width="61.140625" customWidth="1"/>
    <col min="5635" max="5635" width="4.140625" customWidth="1"/>
    <col min="5636" max="5636" width="3.28515625" customWidth="1"/>
    <col min="5637" max="5637" width="5.28515625" customWidth="1"/>
    <col min="5638" max="5638" width="7.42578125" customWidth="1"/>
    <col min="5639" max="5649" width="0" hidden="1" customWidth="1"/>
    <col min="5650" max="5650" width="6.140625" customWidth="1"/>
    <col min="5651" max="5652" width="4.7109375" customWidth="1"/>
    <col min="5653" max="5655" width="0" hidden="1" customWidth="1"/>
    <col min="5656" max="5657" width="14.85546875" customWidth="1"/>
    <col min="5658" max="5658" width="14.140625" customWidth="1"/>
    <col min="5889" max="5889" width="0" hidden="1" customWidth="1"/>
    <col min="5890" max="5890" width="61.140625" customWidth="1"/>
    <col min="5891" max="5891" width="4.140625" customWidth="1"/>
    <col min="5892" max="5892" width="3.28515625" customWidth="1"/>
    <col min="5893" max="5893" width="5.28515625" customWidth="1"/>
    <col min="5894" max="5894" width="7.42578125" customWidth="1"/>
    <col min="5895" max="5905" width="0" hidden="1" customWidth="1"/>
    <col min="5906" max="5906" width="6.140625" customWidth="1"/>
    <col min="5907" max="5908" width="4.7109375" customWidth="1"/>
    <col min="5909" max="5911" width="0" hidden="1" customWidth="1"/>
    <col min="5912" max="5913" width="14.85546875" customWidth="1"/>
    <col min="5914" max="5914" width="14.140625" customWidth="1"/>
    <col min="6145" max="6145" width="0" hidden="1" customWidth="1"/>
    <col min="6146" max="6146" width="61.140625" customWidth="1"/>
    <col min="6147" max="6147" width="4.140625" customWidth="1"/>
    <col min="6148" max="6148" width="3.28515625" customWidth="1"/>
    <col min="6149" max="6149" width="5.28515625" customWidth="1"/>
    <col min="6150" max="6150" width="7.42578125" customWidth="1"/>
    <col min="6151" max="6161" width="0" hidden="1" customWidth="1"/>
    <col min="6162" max="6162" width="6.140625" customWidth="1"/>
    <col min="6163" max="6164" width="4.7109375" customWidth="1"/>
    <col min="6165" max="6167" width="0" hidden="1" customWidth="1"/>
    <col min="6168" max="6169" width="14.85546875" customWidth="1"/>
    <col min="6170" max="6170" width="14.140625" customWidth="1"/>
    <col min="6401" max="6401" width="0" hidden="1" customWidth="1"/>
    <col min="6402" max="6402" width="61.140625" customWidth="1"/>
    <col min="6403" max="6403" width="4.140625" customWidth="1"/>
    <col min="6404" max="6404" width="3.28515625" customWidth="1"/>
    <col min="6405" max="6405" width="5.28515625" customWidth="1"/>
    <col min="6406" max="6406" width="7.42578125" customWidth="1"/>
    <col min="6407" max="6417" width="0" hidden="1" customWidth="1"/>
    <col min="6418" max="6418" width="6.140625" customWidth="1"/>
    <col min="6419" max="6420" width="4.7109375" customWidth="1"/>
    <col min="6421" max="6423" width="0" hidden="1" customWidth="1"/>
    <col min="6424" max="6425" width="14.85546875" customWidth="1"/>
    <col min="6426" max="6426" width="14.140625" customWidth="1"/>
    <col min="6657" max="6657" width="0" hidden="1" customWidth="1"/>
    <col min="6658" max="6658" width="61.140625" customWidth="1"/>
    <col min="6659" max="6659" width="4.140625" customWidth="1"/>
    <col min="6660" max="6660" width="3.28515625" customWidth="1"/>
    <col min="6661" max="6661" width="5.28515625" customWidth="1"/>
    <col min="6662" max="6662" width="7.42578125" customWidth="1"/>
    <col min="6663" max="6673" width="0" hidden="1" customWidth="1"/>
    <col min="6674" max="6674" width="6.140625" customWidth="1"/>
    <col min="6675" max="6676" width="4.7109375" customWidth="1"/>
    <col min="6677" max="6679" width="0" hidden="1" customWidth="1"/>
    <col min="6680" max="6681" width="14.85546875" customWidth="1"/>
    <col min="6682" max="6682" width="14.140625" customWidth="1"/>
    <col min="6913" max="6913" width="0" hidden="1" customWidth="1"/>
    <col min="6914" max="6914" width="61.140625" customWidth="1"/>
    <col min="6915" max="6915" width="4.140625" customWidth="1"/>
    <col min="6916" max="6916" width="3.28515625" customWidth="1"/>
    <col min="6917" max="6917" width="5.28515625" customWidth="1"/>
    <col min="6918" max="6918" width="7.42578125" customWidth="1"/>
    <col min="6919" max="6929" width="0" hidden="1" customWidth="1"/>
    <col min="6930" max="6930" width="6.140625" customWidth="1"/>
    <col min="6931" max="6932" width="4.7109375" customWidth="1"/>
    <col min="6933" max="6935" width="0" hidden="1" customWidth="1"/>
    <col min="6936" max="6937" width="14.85546875" customWidth="1"/>
    <col min="6938" max="6938" width="14.140625" customWidth="1"/>
    <col min="7169" max="7169" width="0" hidden="1" customWidth="1"/>
    <col min="7170" max="7170" width="61.140625" customWidth="1"/>
    <col min="7171" max="7171" width="4.140625" customWidth="1"/>
    <col min="7172" max="7172" width="3.28515625" customWidth="1"/>
    <col min="7173" max="7173" width="5.28515625" customWidth="1"/>
    <col min="7174" max="7174" width="7.42578125" customWidth="1"/>
    <col min="7175" max="7185" width="0" hidden="1" customWidth="1"/>
    <col min="7186" max="7186" width="6.140625" customWidth="1"/>
    <col min="7187" max="7188" width="4.7109375" customWidth="1"/>
    <col min="7189" max="7191" width="0" hidden="1" customWidth="1"/>
    <col min="7192" max="7193" width="14.85546875" customWidth="1"/>
    <col min="7194" max="7194" width="14.140625" customWidth="1"/>
    <col min="7425" max="7425" width="0" hidden="1" customWidth="1"/>
    <col min="7426" max="7426" width="61.140625" customWidth="1"/>
    <col min="7427" max="7427" width="4.140625" customWidth="1"/>
    <col min="7428" max="7428" width="3.28515625" customWidth="1"/>
    <col min="7429" max="7429" width="5.28515625" customWidth="1"/>
    <col min="7430" max="7430" width="7.42578125" customWidth="1"/>
    <col min="7431" max="7441" width="0" hidden="1" customWidth="1"/>
    <col min="7442" max="7442" width="6.140625" customWidth="1"/>
    <col min="7443" max="7444" width="4.7109375" customWidth="1"/>
    <col min="7445" max="7447" width="0" hidden="1" customWidth="1"/>
    <col min="7448" max="7449" width="14.85546875" customWidth="1"/>
    <col min="7450" max="7450" width="14.140625" customWidth="1"/>
    <col min="7681" max="7681" width="0" hidden="1" customWidth="1"/>
    <col min="7682" max="7682" width="61.140625" customWidth="1"/>
    <col min="7683" max="7683" width="4.140625" customWidth="1"/>
    <col min="7684" max="7684" width="3.28515625" customWidth="1"/>
    <col min="7685" max="7685" width="5.28515625" customWidth="1"/>
    <col min="7686" max="7686" width="7.42578125" customWidth="1"/>
    <col min="7687" max="7697" width="0" hidden="1" customWidth="1"/>
    <col min="7698" max="7698" width="6.140625" customWidth="1"/>
    <col min="7699" max="7700" width="4.7109375" customWidth="1"/>
    <col min="7701" max="7703" width="0" hidden="1" customWidth="1"/>
    <col min="7704" max="7705" width="14.85546875" customWidth="1"/>
    <col min="7706" max="7706" width="14.140625" customWidth="1"/>
    <col min="7937" max="7937" width="0" hidden="1" customWidth="1"/>
    <col min="7938" max="7938" width="61.140625" customWidth="1"/>
    <col min="7939" max="7939" width="4.140625" customWidth="1"/>
    <col min="7940" max="7940" width="3.28515625" customWidth="1"/>
    <col min="7941" max="7941" width="5.28515625" customWidth="1"/>
    <col min="7942" max="7942" width="7.42578125" customWidth="1"/>
    <col min="7943" max="7953" width="0" hidden="1" customWidth="1"/>
    <col min="7954" max="7954" width="6.140625" customWidth="1"/>
    <col min="7955" max="7956" width="4.7109375" customWidth="1"/>
    <col min="7957" max="7959" width="0" hidden="1" customWidth="1"/>
    <col min="7960" max="7961" width="14.85546875" customWidth="1"/>
    <col min="7962" max="7962" width="14.140625" customWidth="1"/>
    <col min="8193" max="8193" width="0" hidden="1" customWidth="1"/>
    <col min="8194" max="8194" width="61.140625" customWidth="1"/>
    <col min="8195" max="8195" width="4.140625" customWidth="1"/>
    <col min="8196" max="8196" width="3.28515625" customWidth="1"/>
    <col min="8197" max="8197" width="5.28515625" customWidth="1"/>
    <col min="8198" max="8198" width="7.42578125" customWidth="1"/>
    <col min="8199" max="8209" width="0" hidden="1" customWidth="1"/>
    <col min="8210" max="8210" width="6.140625" customWidth="1"/>
    <col min="8211" max="8212" width="4.7109375" customWidth="1"/>
    <col min="8213" max="8215" width="0" hidden="1" customWidth="1"/>
    <col min="8216" max="8217" width="14.85546875" customWidth="1"/>
    <col min="8218" max="8218" width="14.140625" customWidth="1"/>
    <col min="8449" max="8449" width="0" hidden="1" customWidth="1"/>
    <col min="8450" max="8450" width="61.140625" customWidth="1"/>
    <col min="8451" max="8451" width="4.140625" customWidth="1"/>
    <col min="8452" max="8452" width="3.28515625" customWidth="1"/>
    <col min="8453" max="8453" width="5.28515625" customWidth="1"/>
    <col min="8454" max="8454" width="7.42578125" customWidth="1"/>
    <col min="8455" max="8465" width="0" hidden="1" customWidth="1"/>
    <col min="8466" max="8466" width="6.140625" customWidth="1"/>
    <col min="8467" max="8468" width="4.7109375" customWidth="1"/>
    <col min="8469" max="8471" width="0" hidden="1" customWidth="1"/>
    <col min="8472" max="8473" width="14.85546875" customWidth="1"/>
    <col min="8474" max="8474" width="14.140625" customWidth="1"/>
    <col min="8705" max="8705" width="0" hidden="1" customWidth="1"/>
    <col min="8706" max="8706" width="61.140625" customWidth="1"/>
    <col min="8707" max="8707" width="4.140625" customWidth="1"/>
    <col min="8708" max="8708" width="3.28515625" customWidth="1"/>
    <col min="8709" max="8709" width="5.28515625" customWidth="1"/>
    <col min="8710" max="8710" width="7.42578125" customWidth="1"/>
    <col min="8711" max="8721" width="0" hidden="1" customWidth="1"/>
    <col min="8722" max="8722" width="6.140625" customWidth="1"/>
    <col min="8723" max="8724" width="4.7109375" customWidth="1"/>
    <col min="8725" max="8727" width="0" hidden="1" customWidth="1"/>
    <col min="8728" max="8729" width="14.85546875" customWidth="1"/>
    <col min="8730" max="8730" width="14.140625" customWidth="1"/>
    <col min="8961" max="8961" width="0" hidden="1" customWidth="1"/>
    <col min="8962" max="8962" width="61.140625" customWidth="1"/>
    <col min="8963" max="8963" width="4.140625" customWidth="1"/>
    <col min="8964" max="8964" width="3.28515625" customWidth="1"/>
    <col min="8965" max="8965" width="5.28515625" customWidth="1"/>
    <col min="8966" max="8966" width="7.42578125" customWidth="1"/>
    <col min="8967" max="8977" width="0" hidden="1" customWidth="1"/>
    <col min="8978" max="8978" width="6.140625" customWidth="1"/>
    <col min="8979" max="8980" width="4.7109375" customWidth="1"/>
    <col min="8981" max="8983" width="0" hidden="1" customWidth="1"/>
    <col min="8984" max="8985" width="14.85546875" customWidth="1"/>
    <col min="8986" max="8986" width="14.140625" customWidth="1"/>
    <col min="9217" max="9217" width="0" hidden="1" customWidth="1"/>
    <col min="9218" max="9218" width="61.140625" customWidth="1"/>
    <col min="9219" max="9219" width="4.140625" customWidth="1"/>
    <col min="9220" max="9220" width="3.28515625" customWidth="1"/>
    <col min="9221" max="9221" width="5.28515625" customWidth="1"/>
    <col min="9222" max="9222" width="7.42578125" customWidth="1"/>
    <col min="9223" max="9233" width="0" hidden="1" customWidth="1"/>
    <col min="9234" max="9234" width="6.140625" customWidth="1"/>
    <col min="9235" max="9236" width="4.7109375" customWidth="1"/>
    <col min="9237" max="9239" width="0" hidden="1" customWidth="1"/>
    <col min="9240" max="9241" width="14.85546875" customWidth="1"/>
    <col min="9242" max="9242" width="14.140625" customWidth="1"/>
    <col min="9473" max="9473" width="0" hidden="1" customWidth="1"/>
    <col min="9474" max="9474" width="61.140625" customWidth="1"/>
    <col min="9475" max="9475" width="4.140625" customWidth="1"/>
    <col min="9476" max="9476" width="3.28515625" customWidth="1"/>
    <col min="9477" max="9477" width="5.28515625" customWidth="1"/>
    <col min="9478" max="9478" width="7.42578125" customWidth="1"/>
    <col min="9479" max="9489" width="0" hidden="1" customWidth="1"/>
    <col min="9490" max="9490" width="6.140625" customWidth="1"/>
    <col min="9491" max="9492" width="4.7109375" customWidth="1"/>
    <col min="9493" max="9495" width="0" hidden="1" customWidth="1"/>
    <col min="9496" max="9497" width="14.85546875" customWidth="1"/>
    <col min="9498" max="9498" width="14.140625" customWidth="1"/>
    <col min="9729" max="9729" width="0" hidden="1" customWidth="1"/>
    <col min="9730" max="9730" width="61.140625" customWidth="1"/>
    <col min="9731" max="9731" width="4.140625" customWidth="1"/>
    <col min="9732" max="9732" width="3.28515625" customWidth="1"/>
    <col min="9733" max="9733" width="5.28515625" customWidth="1"/>
    <col min="9734" max="9734" width="7.42578125" customWidth="1"/>
    <col min="9735" max="9745" width="0" hidden="1" customWidth="1"/>
    <col min="9746" max="9746" width="6.140625" customWidth="1"/>
    <col min="9747" max="9748" width="4.7109375" customWidth="1"/>
    <col min="9749" max="9751" width="0" hidden="1" customWidth="1"/>
    <col min="9752" max="9753" width="14.85546875" customWidth="1"/>
    <col min="9754" max="9754" width="14.140625" customWidth="1"/>
    <col min="9985" max="9985" width="0" hidden="1" customWidth="1"/>
    <col min="9986" max="9986" width="61.140625" customWidth="1"/>
    <col min="9987" max="9987" width="4.140625" customWidth="1"/>
    <col min="9988" max="9988" width="3.28515625" customWidth="1"/>
    <col min="9989" max="9989" width="5.28515625" customWidth="1"/>
    <col min="9990" max="9990" width="7.42578125" customWidth="1"/>
    <col min="9991" max="10001" width="0" hidden="1" customWidth="1"/>
    <col min="10002" max="10002" width="6.140625" customWidth="1"/>
    <col min="10003" max="10004" width="4.7109375" customWidth="1"/>
    <col min="10005" max="10007" width="0" hidden="1" customWidth="1"/>
    <col min="10008" max="10009" width="14.85546875" customWidth="1"/>
    <col min="10010" max="10010" width="14.140625" customWidth="1"/>
    <col min="10241" max="10241" width="0" hidden="1" customWidth="1"/>
    <col min="10242" max="10242" width="61.140625" customWidth="1"/>
    <col min="10243" max="10243" width="4.140625" customWidth="1"/>
    <col min="10244" max="10244" width="3.28515625" customWidth="1"/>
    <col min="10245" max="10245" width="5.28515625" customWidth="1"/>
    <col min="10246" max="10246" width="7.42578125" customWidth="1"/>
    <col min="10247" max="10257" width="0" hidden="1" customWidth="1"/>
    <col min="10258" max="10258" width="6.140625" customWidth="1"/>
    <col min="10259" max="10260" width="4.7109375" customWidth="1"/>
    <col min="10261" max="10263" width="0" hidden="1" customWidth="1"/>
    <col min="10264" max="10265" width="14.85546875" customWidth="1"/>
    <col min="10266" max="10266" width="14.140625" customWidth="1"/>
    <col min="10497" max="10497" width="0" hidden="1" customWidth="1"/>
    <col min="10498" max="10498" width="61.140625" customWidth="1"/>
    <col min="10499" max="10499" width="4.140625" customWidth="1"/>
    <col min="10500" max="10500" width="3.28515625" customWidth="1"/>
    <col min="10501" max="10501" width="5.28515625" customWidth="1"/>
    <col min="10502" max="10502" width="7.42578125" customWidth="1"/>
    <col min="10503" max="10513" width="0" hidden="1" customWidth="1"/>
    <col min="10514" max="10514" width="6.140625" customWidth="1"/>
    <col min="10515" max="10516" width="4.7109375" customWidth="1"/>
    <col min="10517" max="10519" width="0" hidden="1" customWidth="1"/>
    <col min="10520" max="10521" width="14.85546875" customWidth="1"/>
    <col min="10522" max="10522" width="14.140625" customWidth="1"/>
    <col min="10753" max="10753" width="0" hidden="1" customWidth="1"/>
    <col min="10754" max="10754" width="61.140625" customWidth="1"/>
    <col min="10755" max="10755" width="4.140625" customWidth="1"/>
    <col min="10756" max="10756" width="3.28515625" customWidth="1"/>
    <col min="10757" max="10757" width="5.28515625" customWidth="1"/>
    <col min="10758" max="10758" width="7.42578125" customWidth="1"/>
    <col min="10759" max="10769" width="0" hidden="1" customWidth="1"/>
    <col min="10770" max="10770" width="6.140625" customWidth="1"/>
    <col min="10771" max="10772" width="4.7109375" customWidth="1"/>
    <col min="10773" max="10775" width="0" hidden="1" customWidth="1"/>
    <col min="10776" max="10777" width="14.85546875" customWidth="1"/>
    <col min="10778" max="10778" width="14.140625" customWidth="1"/>
    <col min="11009" max="11009" width="0" hidden="1" customWidth="1"/>
    <col min="11010" max="11010" width="61.140625" customWidth="1"/>
    <col min="11011" max="11011" width="4.140625" customWidth="1"/>
    <col min="11012" max="11012" width="3.28515625" customWidth="1"/>
    <col min="11013" max="11013" width="5.28515625" customWidth="1"/>
    <col min="11014" max="11014" width="7.42578125" customWidth="1"/>
    <col min="11015" max="11025" width="0" hidden="1" customWidth="1"/>
    <col min="11026" max="11026" width="6.140625" customWidth="1"/>
    <col min="11027" max="11028" width="4.7109375" customWidth="1"/>
    <col min="11029" max="11031" width="0" hidden="1" customWidth="1"/>
    <col min="11032" max="11033" width="14.85546875" customWidth="1"/>
    <col min="11034" max="11034" width="14.140625" customWidth="1"/>
    <col min="11265" max="11265" width="0" hidden="1" customWidth="1"/>
    <col min="11266" max="11266" width="61.140625" customWidth="1"/>
    <col min="11267" max="11267" width="4.140625" customWidth="1"/>
    <col min="11268" max="11268" width="3.28515625" customWidth="1"/>
    <col min="11269" max="11269" width="5.28515625" customWidth="1"/>
    <col min="11270" max="11270" width="7.42578125" customWidth="1"/>
    <col min="11271" max="11281" width="0" hidden="1" customWidth="1"/>
    <col min="11282" max="11282" width="6.140625" customWidth="1"/>
    <col min="11283" max="11284" width="4.7109375" customWidth="1"/>
    <col min="11285" max="11287" width="0" hidden="1" customWidth="1"/>
    <col min="11288" max="11289" width="14.85546875" customWidth="1"/>
    <col min="11290" max="11290" width="14.140625" customWidth="1"/>
    <col min="11521" max="11521" width="0" hidden="1" customWidth="1"/>
    <col min="11522" max="11522" width="61.140625" customWidth="1"/>
    <col min="11523" max="11523" width="4.140625" customWidth="1"/>
    <col min="11524" max="11524" width="3.28515625" customWidth="1"/>
    <col min="11525" max="11525" width="5.28515625" customWidth="1"/>
    <col min="11526" max="11526" width="7.42578125" customWidth="1"/>
    <col min="11527" max="11537" width="0" hidden="1" customWidth="1"/>
    <col min="11538" max="11538" width="6.140625" customWidth="1"/>
    <col min="11539" max="11540" width="4.7109375" customWidth="1"/>
    <col min="11541" max="11543" width="0" hidden="1" customWidth="1"/>
    <col min="11544" max="11545" width="14.85546875" customWidth="1"/>
    <col min="11546" max="11546" width="14.140625" customWidth="1"/>
    <col min="11777" max="11777" width="0" hidden="1" customWidth="1"/>
    <col min="11778" max="11778" width="61.140625" customWidth="1"/>
    <col min="11779" max="11779" width="4.140625" customWidth="1"/>
    <col min="11780" max="11780" width="3.28515625" customWidth="1"/>
    <col min="11781" max="11781" width="5.28515625" customWidth="1"/>
    <col min="11782" max="11782" width="7.42578125" customWidth="1"/>
    <col min="11783" max="11793" width="0" hidden="1" customWidth="1"/>
    <col min="11794" max="11794" width="6.140625" customWidth="1"/>
    <col min="11795" max="11796" width="4.7109375" customWidth="1"/>
    <col min="11797" max="11799" width="0" hidden="1" customWidth="1"/>
    <col min="11800" max="11801" width="14.85546875" customWidth="1"/>
    <col min="11802" max="11802" width="14.140625" customWidth="1"/>
    <col min="12033" max="12033" width="0" hidden="1" customWidth="1"/>
    <col min="12034" max="12034" width="61.140625" customWidth="1"/>
    <col min="12035" max="12035" width="4.140625" customWidth="1"/>
    <col min="12036" max="12036" width="3.28515625" customWidth="1"/>
    <col min="12037" max="12037" width="5.28515625" customWidth="1"/>
    <col min="12038" max="12038" width="7.42578125" customWidth="1"/>
    <col min="12039" max="12049" width="0" hidden="1" customWidth="1"/>
    <col min="12050" max="12050" width="6.140625" customWidth="1"/>
    <col min="12051" max="12052" width="4.7109375" customWidth="1"/>
    <col min="12053" max="12055" width="0" hidden="1" customWidth="1"/>
    <col min="12056" max="12057" width="14.85546875" customWidth="1"/>
    <col min="12058" max="12058" width="14.140625" customWidth="1"/>
    <col min="12289" max="12289" width="0" hidden="1" customWidth="1"/>
    <col min="12290" max="12290" width="61.140625" customWidth="1"/>
    <col min="12291" max="12291" width="4.140625" customWidth="1"/>
    <col min="12292" max="12292" width="3.28515625" customWidth="1"/>
    <col min="12293" max="12293" width="5.28515625" customWidth="1"/>
    <col min="12294" max="12294" width="7.42578125" customWidth="1"/>
    <col min="12295" max="12305" width="0" hidden="1" customWidth="1"/>
    <col min="12306" max="12306" width="6.140625" customWidth="1"/>
    <col min="12307" max="12308" width="4.7109375" customWidth="1"/>
    <col min="12309" max="12311" width="0" hidden="1" customWidth="1"/>
    <col min="12312" max="12313" width="14.85546875" customWidth="1"/>
    <col min="12314" max="12314" width="14.140625" customWidth="1"/>
    <col min="12545" max="12545" width="0" hidden="1" customWidth="1"/>
    <col min="12546" max="12546" width="61.140625" customWidth="1"/>
    <col min="12547" max="12547" width="4.140625" customWidth="1"/>
    <col min="12548" max="12548" width="3.28515625" customWidth="1"/>
    <col min="12549" max="12549" width="5.28515625" customWidth="1"/>
    <col min="12550" max="12550" width="7.42578125" customWidth="1"/>
    <col min="12551" max="12561" width="0" hidden="1" customWidth="1"/>
    <col min="12562" max="12562" width="6.140625" customWidth="1"/>
    <col min="12563" max="12564" width="4.7109375" customWidth="1"/>
    <col min="12565" max="12567" width="0" hidden="1" customWidth="1"/>
    <col min="12568" max="12569" width="14.85546875" customWidth="1"/>
    <col min="12570" max="12570" width="14.140625" customWidth="1"/>
    <col min="12801" max="12801" width="0" hidden="1" customWidth="1"/>
    <col min="12802" max="12802" width="61.140625" customWidth="1"/>
    <col min="12803" max="12803" width="4.140625" customWidth="1"/>
    <col min="12804" max="12804" width="3.28515625" customWidth="1"/>
    <col min="12805" max="12805" width="5.28515625" customWidth="1"/>
    <col min="12806" max="12806" width="7.42578125" customWidth="1"/>
    <col min="12807" max="12817" width="0" hidden="1" customWidth="1"/>
    <col min="12818" max="12818" width="6.140625" customWidth="1"/>
    <col min="12819" max="12820" width="4.7109375" customWidth="1"/>
    <col min="12821" max="12823" width="0" hidden="1" customWidth="1"/>
    <col min="12824" max="12825" width="14.85546875" customWidth="1"/>
    <col min="12826" max="12826" width="14.140625" customWidth="1"/>
    <col min="13057" max="13057" width="0" hidden="1" customWidth="1"/>
    <col min="13058" max="13058" width="61.140625" customWidth="1"/>
    <col min="13059" max="13059" width="4.140625" customWidth="1"/>
    <col min="13060" max="13060" width="3.28515625" customWidth="1"/>
    <col min="13061" max="13061" width="5.28515625" customWidth="1"/>
    <col min="13062" max="13062" width="7.42578125" customWidth="1"/>
    <col min="13063" max="13073" width="0" hidden="1" customWidth="1"/>
    <col min="13074" max="13074" width="6.140625" customWidth="1"/>
    <col min="13075" max="13076" width="4.7109375" customWidth="1"/>
    <col min="13077" max="13079" width="0" hidden="1" customWidth="1"/>
    <col min="13080" max="13081" width="14.85546875" customWidth="1"/>
    <col min="13082" max="13082" width="14.140625" customWidth="1"/>
    <col min="13313" max="13313" width="0" hidden="1" customWidth="1"/>
    <col min="13314" max="13314" width="61.140625" customWidth="1"/>
    <col min="13315" max="13315" width="4.140625" customWidth="1"/>
    <col min="13316" max="13316" width="3.28515625" customWidth="1"/>
    <col min="13317" max="13317" width="5.28515625" customWidth="1"/>
    <col min="13318" max="13318" width="7.42578125" customWidth="1"/>
    <col min="13319" max="13329" width="0" hidden="1" customWidth="1"/>
    <col min="13330" max="13330" width="6.140625" customWidth="1"/>
    <col min="13331" max="13332" width="4.7109375" customWidth="1"/>
    <col min="13333" max="13335" width="0" hidden="1" customWidth="1"/>
    <col min="13336" max="13337" width="14.85546875" customWidth="1"/>
    <col min="13338" max="13338" width="14.140625" customWidth="1"/>
    <col min="13569" max="13569" width="0" hidden="1" customWidth="1"/>
    <col min="13570" max="13570" width="61.140625" customWidth="1"/>
    <col min="13571" max="13571" width="4.140625" customWidth="1"/>
    <col min="13572" max="13572" width="3.28515625" customWidth="1"/>
    <col min="13573" max="13573" width="5.28515625" customWidth="1"/>
    <col min="13574" max="13574" width="7.42578125" customWidth="1"/>
    <col min="13575" max="13585" width="0" hidden="1" customWidth="1"/>
    <col min="13586" max="13586" width="6.140625" customWidth="1"/>
    <col min="13587" max="13588" width="4.7109375" customWidth="1"/>
    <col min="13589" max="13591" width="0" hidden="1" customWidth="1"/>
    <col min="13592" max="13593" width="14.85546875" customWidth="1"/>
    <col min="13594" max="13594" width="14.140625" customWidth="1"/>
    <col min="13825" max="13825" width="0" hidden="1" customWidth="1"/>
    <col min="13826" max="13826" width="61.140625" customWidth="1"/>
    <col min="13827" max="13827" width="4.140625" customWidth="1"/>
    <col min="13828" max="13828" width="3.28515625" customWidth="1"/>
    <col min="13829" max="13829" width="5.28515625" customWidth="1"/>
    <col min="13830" max="13830" width="7.42578125" customWidth="1"/>
    <col min="13831" max="13841" width="0" hidden="1" customWidth="1"/>
    <col min="13842" max="13842" width="6.140625" customWidth="1"/>
    <col min="13843" max="13844" width="4.7109375" customWidth="1"/>
    <col min="13845" max="13847" width="0" hidden="1" customWidth="1"/>
    <col min="13848" max="13849" width="14.85546875" customWidth="1"/>
    <col min="13850" max="13850" width="14.140625" customWidth="1"/>
    <col min="14081" max="14081" width="0" hidden="1" customWidth="1"/>
    <col min="14082" max="14082" width="61.140625" customWidth="1"/>
    <col min="14083" max="14083" width="4.140625" customWidth="1"/>
    <col min="14084" max="14084" width="3.28515625" customWidth="1"/>
    <col min="14085" max="14085" width="5.28515625" customWidth="1"/>
    <col min="14086" max="14086" width="7.42578125" customWidth="1"/>
    <col min="14087" max="14097" width="0" hidden="1" customWidth="1"/>
    <col min="14098" max="14098" width="6.140625" customWidth="1"/>
    <col min="14099" max="14100" width="4.7109375" customWidth="1"/>
    <col min="14101" max="14103" width="0" hidden="1" customWidth="1"/>
    <col min="14104" max="14105" width="14.85546875" customWidth="1"/>
    <col min="14106" max="14106" width="14.140625" customWidth="1"/>
    <col min="14337" max="14337" width="0" hidden="1" customWidth="1"/>
    <col min="14338" max="14338" width="61.140625" customWidth="1"/>
    <col min="14339" max="14339" width="4.140625" customWidth="1"/>
    <col min="14340" max="14340" width="3.28515625" customWidth="1"/>
    <col min="14341" max="14341" width="5.28515625" customWidth="1"/>
    <col min="14342" max="14342" width="7.42578125" customWidth="1"/>
    <col min="14343" max="14353" width="0" hidden="1" customWidth="1"/>
    <col min="14354" max="14354" width="6.140625" customWidth="1"/>
    <col min="14355" max="14356" width="4.7109375" customWidth="1"/>
    <col min="14357" max="14359" width="0" hidden="1" customWidth="1"/>
    <col min="14360" max="14361" width="14.85546875" customWidth="1"/>
    <col min="14362" max="14362" width="14.140625" customWidth="1"/>
    <col min="14593" max="14593" width="0" hidden="1" customWidth="1"/>
    <col min="14594" max="14594" width="61.140625" customWidth="1"/>
    <col min="14595" max="14595" width="4.140625" customWidth="1"/>
    <col min="14596" max="14596" width="3.28515625" customWidth="1"/>
    <col min="14597" max="14597" width="5.28515625" customWidth="1"/>
    <col min="14598" max="14598" width="7.42578125" customWidth="1"/>
    <col min="14599" max="14609" width="0" hidden="1" customWidth="1"/>
    <col min="14610" max="14610" width="6.140625" customWidth="1"/>
    <col min="14611" max="14612" width="4.7109375" customWidth="1"/>
    <col min="14613" max="14615" width="0" hidden="1" customWidth="1"/>
    <col min="14616" max="14617" width="14.85546875" customWidth="1"/>
    <col min="14618" max="14618" width="14.140625" customWidth="1"/>
    <col min="14849" max="14849" width="0" hidden="1" customWidth="1"/>
    <col min="14850" max="14850" width="61.140625" customWidth="1"/>
    <col min="14851" max="14851" width="4.140625" customWidth="1"/>
    <col min="14852" max="14852" width="3.28515625" customWidth="1"/>
    <col min="14853" max="14853" width="5.28515625" customWidth="1"/>
    <col min="14854" max="14854" width="7.42578125" customWidth="1"/>
    <col min="14855" max="14865" width="0" hidden="1" customWidth="1"/>
    <col min="14866" max="14866" width="6.140625" customWidth="1"/>
    <col min="14867" max="14868" width="4.7109375" customWidth="1"/>
    <col min="14869" max="14871" width="0" hidden="1" customWidth="1"/>
    <col min="14872" max="14873" width="14.85546875" customWidth="1"/>
    <col min="14874" max="14874" width="14.140625" customWidth="1"/>
    <col min="15105" max="15105" width="0" hidden="1" customWidth="1"/>
    <col min="15106" max="15106" width="61.140625" customWidth="1"/>
    <col min="15107" max="15107" width="4.140625" customWidth="1"/>
    <col min="15108" max="15108" width="3.28515625" customWidth="1"/>
    <col min="15109" max="15109" width="5.28515625" customWidth="1"/>
    <col min="15110" max="15110" width="7.42578125" customWidth="1"/>
    <col min="15111" max="15121" width="0" hidden="1" customWidth="1"/>
    <col min="15122" max="15122" width="6.140625" customWidth="1"/>
    <col min="15123" max="15124" width="4.7109375" customWidth="1"/>
    <col min="15125" max="15127" width="0" hidden="1" customWidth="1"/>
    <col min="15128" max="15129" width="14.85546875" customWidth="1"/>
    <col min="15130" max="15130" width="14.140625" customWidth="1"/>
    <col min="15361" max="15361" width="0" hidden="1" customWidth="1"/>
    <col min="15362" max="15362" width="61.140625" customWidth="1"/>
    <col min="15363" max="15363" width="4.140625" customWidth="1"/>
    <col min="15364" max="15364" width="3.28515625" customWidth="1"/>
    <col min="15365" max="15365" width="5.28515625" customWidth="1"/>
    <col min="15366" max="15366" width="7.42578125" customWidth="1"/>
    <col min="15367" max="15377" width="0" hidden="1" customWidth="1"/>
    <col min="15378" max="15378" width="6.140625" customWidth="1"/>
    <col min="15379" max="15380" width="4.7109375" customWidth="1"/>
    <col min="15381" max="15383" width="0" hidden="1" customWidth="1"/>
    <col min="15384" max="15385" width="14.85546875" customWidth="1"/>
    <col min="15386" max="15386" width="14.140625" customWidth="1"/>
    <col min="15617" max="15617" width="0" hidden="1" customWidth="1"/>
    <col min="15618" max="15618" width="61.140625" customWidth="1"/>
    <col min="15619" max="15619" width="4.140625" customWidth="1"/>
    <col min="15620" max="15620" width="3.28515625" customWidth="1"/>
    <col min="15621" max="15621" width="5.28515625" customWidth="1"/>
    <col min="15622" max="15622" width="7.42578125" customWidth="1"/>
    <col min="15623" max="15633" width="0" hidden="1" customWidth="1"/>
    <col min="15634" max="15634" width="6.140625" customWidth="1"/>
    <col min="15635" max="15636" width="4.7109375" customWidth="1"/>
    <col min="15637" max="15639" width="0" hidden="1" customWidth="1"/>
    <col min="15640" max="15641" width="14.85546875" customWidth="1"/>
    <col min="15642" max="15642" width="14.140625" customWidth="1"/>
    <col min="15873" max="15873" width="0" hidden="1" customWidth="1"/>
    <col min="15874" max="15874" width="61.140625" customWidth="1"/>
    <col min="15875" max="15875" width="4.140625" customWidth="1"/>
    <col min="15876" max="15876" width="3.28515625" customWidth="1"/>
    <col min="15877" max="15877" width="5.28515625" customWidth="1"/>
    <col min="15878" max="15878" width="7.42578125" customWidth="1"/>
    <col min="15879" max="15889" width="0" hidden="1" customWidth="1"/>
    <col min="15890" max="15890" width="6.140625" customWidth="1"/>
    <col min="15891" max="15892" width="4.7109375" customWidth="1"/>
    <col min="15893" max="15895" width="0" hidden="1" customWidth="1"/>
    <col min="15896" max="15897" width="14.85546875" customWidth="1"/>
    <col min="15898" max="15898" width="14.140625" customWidth="1"/>
    <col min="16129" max="16129" width="0" hidden="1" customWidth="1"/>
    <col min="16130" max="16130" width="61.140625" customWidth="1"/>
    <col min="16131" max="16131" width="4.140625" customWidth="1"/>
    <col min="16132" max="16132" width="3.28515625" customWidth="1"/>
    <col min="16133" max="16133" width="5.28515625" customWidth="1"/>
    <col min="16134" max="16134" width="7.42578125" customWidth="1"/>
    <col min="16135" max="16145" width="0" hidden="1" customWidth="1"/>
    <col min="16146" max="16146" width="6.140625" customWidth="1"/>
    <col min="16147" max="16148" width="4.7109375" customWidth="1"/>
    <col min="16149" max="16151" width="0" hidden="1" customWidth="1"/>
    <col min="16152" max="16153" width="14.85546875" customWidth="1"/>
    <col min="16154" max="16154" width="14.140625" customWidth="1"/>
  </cols>
  <sheetData>
    <row r="1" spans="1:26">
      <c r="Z1" s="104" t="s">
        <v>334</v>
      </c>
    </row>
    <row r="2" spans="1:26">
      <c r="Z2" s="104" t="s">
        <v>1</v>
      </c>
    </row>
    <row r="3" spans="1:26">
      <c r="Z3" s="104" t="s">
        <v>332</v>
      </c>
    </row>
    <row r="4" spans="1:26">
      <c r="Z4" s="104" t="s">
        <v>333</v>
      </c>
    </row>
    <row r="5" spans="1:26">
      <c r="Z5" s="104" t="s">
        <v>335</v>
      </c>
    </row>
    <row r="6" spans="1:26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103" t="s">
        <v>0</v>
      </c>
    </row>
    <row r="8" spans="1:26"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/>
      <c r="V8" s="2"/>
      <c r="W8" s="2"/>
      <c r="X8" s="2"/>
      <c r="Y8" s="2"/>
      <c r="Z8" s="104" t="s">
        <v>1</v>
      </c>
    </row>
    <row r="9" spans="1:26" ht="15.75">
      <c r="C9" s="1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Z9" s="105" t="s">
        <v>2</v>
      </c>
    </row>
    <row r="10" spans="1:26" ht="15.75">
      <c r="C10" s="1"/>
      <c r="F10" s="1"/>
      <c r="Z10" s="105" t="s">
        <v>3</v>
      </c>
    </row>
    <row r="11" spans="1:26" ht="15.75">
      <c r="F11" s="1"/>
      <c r="Z11" s="105" t="s">
        <v>336</v>
      </c>
    </row>
    <row r="12" spans="1:26">
      <c r="B12" s="5" t="s">
        <v>5</v>
      </c>
      <c r="C12" s="5"/>
      <c r="D12" s="5"/>
      <c r="E12" s="5"/>
      <c r="F12" s="5"/>
      <c r="G12" s="5"/>
      <c r="H12" s="5"/>
      <c r="I12" s="5"/>
      <c r="J12" s="5"/>
      <c r="K12" s="5"/>
    </row>
    <row r="13" spans="1:26" ht="19.7" customHeight="1">
      <c r="A13" s="6"/>
      <c r="B13" s="5" t="s">
        <v>6</v>
      </c>
      <c r="C13" s="5"/>
      <c r="D13" s="5"/>
      <c r="E13" s="5"/>
      <c r="F13" s="5"/>
      <c r="G13" s="5"/>
      <c r="H13" s="5"/>
      <c r="I13" s="5"/>
      <c r="J13" s="5"/>
      <c r="K13" s="5"/>
      <c r="L13" s="7"/>
      <c r="M13" s="7"/>
      <c r="N13" s="7"/>
      <c r="O13" s="7"/>
      <c r="P13" s="7"/>
      <c r="Q13" s="7"/>
      <c r="R13" s="7"/>
      <c r="U13" s="7"/>
      <c r="V13" s="7"/>
      <c r="W13" s="7"/>
    </row>
    <row r="14" spans="1:26">
      <c r="A14" s="8"/>
      <c r="B14" s="5" t="s">
        <v>7</v>
      </c>
      <c r="C14" s="5"/>
      <c r="D14" s="5"/>
      <c r="E14" s="5"/>
      <c r="F14" s="5"/>
      <c r="G14" s="5"/>
      <c r="H14" s="5"/>
      <c r="I14" s="5"/>
      <c r="J14" s="5"/>
      <c r="K14" s="5"/>
      <c r="L14" s="8"/>
      <c r="M14" s="8"/>
      <c r="N14" s="8"/>
      <c r="O14" s="8"/>
      <c r="P14" s="8"/>
      <c r="Q14" s="8"/>
      <c r="R14" s="8"/>
      <c r="U14" s="8"/>
      <c r="V14" s="8"/>
      <c r="W14" s="8"/>
    </row>
    <row r="15" spans="1:26">
      <c r="A15" s="8"/>
      <c r="B15" s="9" t="s">
        <v>8</v>
      </c>
      <c r="C15" s="5"/>
      <c r="D15" s="5"/>
      <c r="E15" s="5"/>
      <c r="F15" s="5"/>
      <c r="G15" s="5"/>
      <c r="H15" s="5"/>
      <c r="I15" s="5"/>
      <c r="J15" s="5"/>
      <c r="K15" s="5"/>
      <c r="L15" s="8"/>
      <c r="M15" s="8"/>
      <c r="N15" s="8"/>
      <c r="O15" s="8"/>
      <c r="P15" s="8"/>
      <c r="Q15" s="8"/>
      <c r="R15" s="8"/>
      <c r="U15" s="8"/>
      <c r="V15" s="8"/>
      <c r="W15" s="8"/>
    </row>
    <row r="16" spans="1:26" ht="18.7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U16" s="10"/>
      <c r="V16" s="10"/>
      <c r="W16" s="10"/>
      <c r="X16" t="s">
        <v>9</v>
      </c>
    </row>
    <row r="17" spans="1:26" ht="15" customHeight="1">
      <c r="A17" s="108" t="s">
        <v>10</v>
      </c>
      <c r="B17" s="110" t="s">
        <v>10</v>
      </c>
      <c r="C17" s="112" t="s">
        <v>11</v>
      </c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4"/>
      <c r="R17" s="106" t="s">
        <v>12</v>
      </c>
      <c r="S17" s="106" t="s">
        <v>13</v>
      </c>
      <c r="T17" s="106" t="s">
        <v>14</v>
      </c>
      <c r="U17" s="106" t="s">
        <v>15</v>
      </c>
      <c r="V17" s="106" t="s">
        <v>15</v>
      </c>
      <c r="W17" s="106" t="s">
        <v>10</v>
      </c>
      <c r="X17" s="107" t="s">
        <v>15</v>
      </c>
      <c r="Y17" s="107"/>
      <c r="Z17" s="107"/>
    </row>
    <row r="18" spans="1:26" ht="15" customHeight="1">
      <c r="A18" s="109"/>
      <c r="B18" s="111"/>
      <c r="C18" s="115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7"/>
      <c r="R18" s="106"/>
      <c r="S18" s="106"/>
      <c r="T18" s="106"/>
      <c r="U18" s="106"/>
      <c r="V18" s="106"/>
      <c r="W18" s="106"/>
      <c r="X18" s="11" t="s">
        <v>16</v>
      </c>
      <c r="Y18" s="12" t="s">
        <v>17</v>
      </c>
      <c r="Z18" s="12" t="s">
        <v>18</v>
      </c>
    </row>
    <row r="19" spans="1:26" ht="179.45" hidden="1" customHeight="1">
      <c r="A19" s="13"/>
      <c r="B19" s="14"/>
      <c r="C19" s="15"/>
      <c r="D19" s="15"/>
      <c r="E19" s="15"/>
      <c r="F19" s="15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6"/>
      <c r="S19" s="17"/>
      <c r="T19" s="17"/>
      <c r="U19" s="16"/>
      <c r="V19" s="16"/>
      <c r="W19" s="16"/>
      <c r="X19" s="18"/>
      <c r="Y19" s="19">
        <f>Y21+Y73+Y86+Y116+Y132</f>
        <v>101298143.87</v>
      </c>
      <c r="Z19" s="19">
        <f>Z21+Z73+Z86+Z116+Z132</f>
        <v>100040919.06999999</v>
      </c>
    </row>
    <row r="20" spans="1:26" ht="28.5">
      <c r="A20" s="20"/>
      <c r="B20" s="21" t="s">
        <v>19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2">
        <f>X21+X73+X86+X116+X132+X157+X162</f>
        <v>208494436.17999998</v>
      </c>
      <c r="Y20" s="22">
        <f>Y21+Y73+Y86+Y116+Y132+Y157</f>
        <v>101298143.87</v>
      </c>
      <c r="Z20" s="22">
        <f>Z21+Z73+Z86+Z116+Z132+Z157</f>
        <v>100040919.06999999</v>
      </c>
    </row>
    <row r="21" spans="1:26" s="24" customFormat="1" ht="34.15" customHeight="1">
      <c r="A21" s="23" t="s">
        <v>20</v>
      </c>
      <c r="B21" s="21" t="s">
        <v>21</v>
      </c>
      <c r="C21" s="21" t="s">
        <v>22</v>
      </c>
      <c r="D21" s="21" t="s">
        <v>23</v>
      </c>
      <c r="E21" s="21" t="s">
        <v>24</v>
      </c>
      <c r="F21" s="21" t="s">
        <v>25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 t="s">
        <v>26</v>
      </c>
      <c r="S21" s="21"/>
      <c r="T21" s="21"/>
      <c r="U21" s="21"/>
      <c r="V21" s="21"/>
      <c r="W21" s="21" t="s">
        <v>20</v>
      </c>
      <c r="X21" s="22">
        <f>X23+X45+X53+X66</f>
        <v>43765283.140000001</v>
      </c>
      <c r="Y21" s="22">
        <f>Y23+Y45+Y53+Y66</f>
        <v>40717413.870000005</v>
      </c>
      <c r="Z21" s="22">
        <f>Z23+Z45+Z53+Z66</f>
        <v>39639610.469999999</v>
      </c>
    </row>
    <row r="22" spans="1:26" s="24" customFormat="1" ht="18" customHeight="1">
      <c r="A22" s="23"/>
      <c r="B22" s="33" t="s">
        <v>248</v>
      </c>
      <c r="C22" s="27" t="s">
        <v>22</v>
      </c>
      <c r="D22" s="27" t="s">
        <v>109</v>
      </c>
      <c r="E22" s="27" t="s">
        <v>24</v>
      </c>
      <c r="F22" s="27" t="s">
        <v>25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 t="s">
        <v>26</v>
      </c>
      <c r="S22" s="28"/>
      <c r="T22" s="28"/>
      <c r="U22" s="29"/>
      <c r="V22" s="29"/>
      <c r="W22" s="26" t="s">
        <v>27</v>
      </c>
      <c r="X22" s="30">
        <f>X23+X45+X53+X66</f>
        <v>43765283.140000001</v>
      </c>
      <c r="Y22" s="30">
        <f>Y23+Y45+Y53+Y66</f>
        <v>40717413.870000005</v>
      </c>
      <c r="Z22" s="30">
        <f>Z23+Z45+Z53+Z66</f>
        <v>39639610.469999999</v>
      </c>
    </row>
    <row r="23" spans="1:26" s="31" customFormat="1" ht="37.5" customHeight="1">
      <c r="A23" s="25" t="s">
        <v>27</v>
      </c>
      <c r="B23" s="26" t="s">
        <v>249</v>
      </c>
      <c r="C23" s="27" t="s">
        <v>22</v>
      </c>
      <c r="D23" s="27" t="s">
        <v>109</v>
      </c>
      <c r="E23" s="27" t="s">
        <v>35</v>
      </c>
      <c r="F23" s="27" t="s">
        <v>25</v>
      </c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 t="s">
        <v>26</v>
      </c>
      <c r="S23" s="28"/>
      <c r="T23" s="28"/>
      <c r="U23" s="29"/>
      <c r="V23" s="29"/>
      <c r="W23" s="26" t="s">
        <v>27</v>
      </c>
      <c r="X23" s="30">
        <f>X24+X26+X29+X31+X33+X37+X39+X41+X43</f>
        <v>25888413.969999999</v>
      </c>
      <c r="Y23" s="30">
        <f>Y24+Y26+Y29+Y31+Y33+Y37+Y39+Y41+Y43</f>
        <v>23066413.870000001</v>
      </c>
      <c r="Z23" s="30">
        <f>Z24+Z26+Z29+Z31+Z33+Z37+Z39+Z41+Z43</f>
        <v>22588610.469999999</v>
      </c>
    </row>
    <row r="24" spans="1:26" ht="15.75">
      <c r="A24" s="32" t="s">
        <v>30</v>
      </c>
      <c r="B24" s="33" t="s">
        <v>30</v>
      </c>
      <c r="C24" s="34" t="s">
        <v>22</v>
      </c>
      <c r="D24" s="34" t="s">
        <v>109</v>
      </c>
      <c r="E24" s="34" t="s">
        <v>35</v>
      </c>
      <c r="F24" s="34" t="s">
        <v>31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 t="s">
        <v>26</v>
      </c>
      <c r="S24" s="34"/>
      <c r="T24" s="34"/>
      <c r="U24" s="35"/>
      <c r="V24" s="35"/>
      <c r="W24" s="33" t="s">
        <v>30</v>
      </c>
      <c r="X24" s="36">
        <f>X25</f>
        <v>1707500</v>
      </c>
      <c r="Y24" s="36">
        <f>Y25</f>
        <v>1707500</v>
      </c>
      <c r="Z24" s="36">
        <f>Z25</f>
        <v>1707500</v>
      </c>
    </row>
    <row r="25" spans="1:26" ht="57.6" customHeight="1">
      <c r="A25" s="32" t="s">
        <v>32</v>
      </c>
      <c r="B25" s="33" t="s">
        <v>33</v>
      </c>
      <c r="C25" s="34" t="s">
        <v>22</v>
      </c>
      <c r="D25" s="34" t="s">
        <v>109</v>
      </c>
      <c r="E25" s="34" t="s">
        <v>35</v>
      </c>
      <c r="F25" s="34" t="s">
        <v>31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 t="s">
        <v>34</v>
      </c>
      <c r="S25" s="34" t="s">
        <v>35</v>
      </c>
      <c r="T25" s="34" t="s">
        <v>36</v>
      </c>
      <c r="U25" s="35"/>
      <c r="V25" s="35"/>
      <c r="W25" s="33" t="s">
        <v>32</v>
      </c>
      <c r="X25" s="36">
        <v>1707500</v>
      </c>
      <c r="Y25" s="36">
        <v>1707500</v>
      </c>
      <c r="Z25" s="36">
        <v>1707500</v>
      </c>
    </row>
    <row r="26" spans="1:26" ht="28.9" customHeight="1">
      <c r="A26" s="32" t="s">
        <v>38</v>
      </c>
      <c r="B26" s="33" t="s">
        <v>38</v>
      </c>
      <c r="C26" s="34" t="s">
        <v>22</v>
      </c>
      <c r="D26" s="34" t="s">
        <v>109</v>
      </c>
      <c r="E26" s="34" t="s">
        <v>35</v>
      </c>
      <c r="F26" s="34" t="s">
        <v>39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 t="s">
        <v>26</v>
      </c>
      <c r="S26" s="34"/>
      <c r="T26" s="34"/>
      <c r="U26" s="35"/>
      <c r="V26" s="35"/>
      <c r="W26" s="33" t="s">
        <v>38</v>
      </c>
      <c r="X26" s="36">
        <f>X27+X28</f>
        <v>1403120.68</v>
      </c>
      <c r="Y26" s="36">
        <f>Y27+Y28</f>
        <v>1531706.8699999999</v>
      </c>
      <c r="Z26" s="36">
        <f>Z27+Z28</f>
        <v>1585603.47</v>
      </c>
    </row>
    <row r="27" spans="1:26" ht="58.9" customHeight="1">
      <c r="A27" s="37" t="s">
        <v>40</v>
      </c>
      <c r="B27" s="38" t="s">
        <v>33</v>
      </c>
      <c r="C27" s="34" t="s">
        <v>22</v>
      </c>
      <c r="D27" s="34" t="s">
        <v>109</v>
      </c>
      <c r="E27" s="34" t="s">
        <v>35</v>
      </c>
      <c r="F27" s="34" t="s">
        <v>39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9" t="s">
        <v>34</v>
      </c>
      <c r="S27" s="39" t="s">
        <v>36</v>
      </c>
      <c r="T27" s="39" t="s">
        <v>41</v>
      </c>
      <c r="U27" s="40"/>
      <c r="V27" s="40"/>
      <c r="W27" s="41" t="s">
        <v>40</v>
      </c>
      <c r="X27" s="42">
        <v>1299430.68</v>
      </c>
      <c r="Y27" s="42">
        <v>1299430.68</v>
      </c>
      <c r="Z27" s="42">
        <v>1299430.76</v>
      </c>
    </row>
    <row r="28" spans="1:26" ht="28.15" customHeight="1">
      <c r="A28" s="32" t="s">
        <v>42</v>
      </c>
      <c r="B28" s="33" t="s">
        <v>43</v>
      </c>
      <c r="C28" s="34" t="s">
        <v>22</v>
      </c>
      <c r="D28" s="34" t="s">
        <v>109</v>
      </c>
      <c r="E28" s="34" t="s">
        <v>35</v>
      </c>
      <c r="F28" s="34" t="s">
        <v>39</v>
      </c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9" t="s">
        <v>44</v>
      </c>
      <c r="S28" s="39" t="s">
        <v>36</v>
      </c>
      <c r="T28" s="39" t="s">
        <v>41</v>
      </c>
      <c r="U28" s="40"/>
      <c r="V28" s="40"/>
      <c r="W28" s="43" t="s">
        <v>42</v>
      </c>
      <c r="X28" s="42">
        <v>103690</v>
      </c>
      <c r="Y28" s="42">
        <v>232276.19</v>
      </c>
      <c r="Z28" s="42">
        <v>286172.71000000002</v>
      </c>
    </row>
    <row r="29" spans="1:26" ht="33" customHeight="1">
      <c r="A29" s="32" t="s">
        <v>45</v>
      </c>
      <c r="B29" s="82" t="s">
        <v>304</v>
      </c>
      <c r="C29" s="34" t="s">
        <v>22</v>
      </c>
      <c r="D29" s="34" t="s">
        <v>109</v>
      </c>
      <c r="E29" s="34" t="s">
        <v>35</v>
      </c>
      <c r="F29" s="34" t="s">
        <v>250</v>
      </c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 t="s">
        <v>26</v>
      </c>
      <c r="S29" s="34"/>
      <c r="T29" s="34"/>
      <c r="U29" s="35"/>
      <c r="V29" s="35"/>
      <c r="W29" s="33" t="s">
        <v>45</v>
      </c>
      <c r="X29" s="36">
        <f>X30</f>
        <v>1907</v>
      </c>
      <c r="Y29" s="36">
        <f>Y30</f>
        <v>1907</v>
      </c>
      <c r="Z29" s="36">
        <f>Z30</f>
        <v>1907</v>
      </c>
    </row>
    <row r="30" spans="1:26" ht="27.6" customHeight="1">
      <c r="A30" s="37" t="s">
        <v>48</v>
      </c>
      <c r="B30" s="38" t="s">
        <v>43</v>
      </c>
      <c r="C30" s="34" t="s">
        <v>22</v>
      </c>
      <c r="D30" s="34" t="s">
        <v>109</v>
      </c>
      <c r="E30" s="34" t="s">
        <v>35</v>
      </c>
      <c r="F30" s="34" t="s">
        <v>250</v>
      </c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 t="s">
        <v>44</v>
      </c>
      <c r="S30" s="34" t="s">
        <v>35</v>
      </c>
      <c r="T30" s="34" t="s">
        <v>49</v>
      </c>
      <c r="U30" s="35"/>
      <c r="V30" s="35"/>
      <c r="W30" s="38" t="s">
        <v>50</v>
      </c>
      <c r="X30" s="36">
        <v>1907</v>
      </c>
      <c r="Y30" s="36">
        <v>1907</v>
      </c>
      <c r="Z30" s="36">
        <v>1907</v>
      </c>
    </row>
    <row r="31" spans="1:26" ht="15.75">
      <c r="A31" s="32" t="s">
        <v>53</v>
      </c>
      <c r="B31" s="33" t="s">
        <v>53</v>
      </c>
      <c r="C31" s="34" t="s">
        <v>22</v>
      </c>
      <c r="D31" s="34" t="s">
        <v>109</v>
      </c>
      <c r="E31" s="34" t="s">
        <v>35</v>
      </c>
      <c r="F31" s="34" t="s">
        <v>54</v>
      </c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 t="s">
        <v>26</v>
      </c>
      <c r="S31" s="34"/>
      <c r="T31" s="34"/>
      <c r="U31" s="35"/>
      <c r="V31" s="35"/>
      <c r="W31" s="33" t="s">
        <v>53</v>
      </c>
      <c r="X31" s="36">
        <f>X32</f>
        <v>1050000</v>
      </c>
      <c r="Y31" s="36">
        <v>231700</v>
      </c>
      <c r="Z31" s="36">
        <f>Z32</f>
        <v>0</v>
      </c>
    </row>
    <row r="32" spans="1:26" ht="18" customHeight="1">
      <c r="A32" s="32" t="s">
        <v>55</v>
      </c>
      <c r="B32" s="74" t="s">
        <v>256</v>
      </c>
      <c r="C32" s="34" t="s">
        <v>22</v>
      </c>
      <c r="D32" s="34" t="s">
        <v>109</v>
      </c>
      <c r="E32" s="34" t="s">
        <v>35</v>
      </c>
      <c r="F32" s="34" t="s">
        <v>54</v>
      </c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 t="s">
        <v>56</v>
      </c>
      <c r="S32" s="34" t="s">
        <v>35</v>
      </c>
      <c r="T32" s="34" t="s">
        <v>57</v>
      </c>
      <c r="U32" s="35"/>
      <c r="V32" s="35"/>
      <c r="W32" s="33" t="s">
        <v>55</v>
      </c>
      <c r="X32" s="36">
        <v>1050000</v>
      </c>
      <c r="Y32" s="36">
        <v>0</v>
      </c>
      <c r="Z32" s="36">
        <v>0</v>
      </c>
    </row>
    <row r="33" spans="1:26" ht="16.899999999999999" customHeight="1">
      <c r="A33" s="32" t="s">
        <v>58</v>
      </c>
      <c r="B33" s="33" t="s">
        <v>251</v>
      </c>
      <c r="C33" s="34" t="s">
        <v>22</v>
      </c>
      <c r="D33" s="34" t="s">
        <v>109</v>
      </c>
      <c r="E33" s="34" t="s">
        <v>35</v>
      </c>
      <c r="F33" s="34" t="s">
        <v>59</v>
      </c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 t="s">
        <v>26</v>
      </c>
      <c r="S33" s="34"/>
      <c r="T33" s="34"/>
      <c r="U33" s="35"/>
      <c r="V33" s="35"/>
      <c r="W33" s="33" t="s">
        <v>58</v>
      </c>
      <c r="X33" s="36">
        <f>X34+X35+X36</f>
        <v>20882886.289999999</v>
      </c>
      <c r="Y33" s="36">
        <f>Y34+Y35</f>
        <v>19375600</v>
      </c>
      <c r="Z33" s="36">
        <f>Z34+Z35</f>
        <v>19075600</v>
      </c>
    </row>
    <row r="34" spans="1:26" ht="61.15" customHeight="1">
      <c r="A34" s="32" t="s">
        <v>60</v>
      </c>
      <c r="B34" s="33" t="s">
        <v>33</v>
      </c>
      <c r="C34" s="34" t="s">
        <v>22</v>
      </c>
      <c r="D34" s="34" t="s">
        <v>109</v>
      </c>
      <c r="E34" s="34" t="s">
        <v>35</v>
      </c>
      <c r="F34" s="34" t="s">
        <v>59</v>
      </c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 t="s">
        <v>34</v>
      </c>
      <c r="S34" s="34" t="s">
        <v>35</v>
      </c>
      <c r="T34" s="34" t="s">
        <v>52</v>
      </c>
      <c r="U34" s="35"/>
      <c r="V34" s="35"/>
      <c r="W34" s="33" t="s">
        <v>60</v>
      </c>
      <c r="X34" s="36">
        <v>17492000</v>
      </c>
      <c r="Y34" s="36">
        <v>17432000</v>
      </c>
      <c r="Z34" s="36">
        <v>17432000</v>
      </c>
    </row>
    <row r="35" spans="1:26" ht="30" customHeight="1">
      <c r="A35" s="32" t="s">
        <v>62</v>
      </c>
      <c r="B35" s="33" t="s">
        <v>43</v>
      </c>
      <c r="C35" s="34" t="s">
        <v>22</v>
      </c>
      <c r="D35" s="34" t="s">
        <v>109</v>
      </c>
      <c r="E35" s="34" t="s">
        <v>35</v>
      </c>
      <c r="F35" s="34" t="s">
        <v>59</v>
      </c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 t="s">
        <v>44</v>
      </c>
      <c r="S35" s="34" t="s">
        <v>35</v>
      </c>
      <c r="T35" s="34" t="s">
        <v>52</v>
      </c>
      <c r="U35" s="35"/>
      <c r="V35" s="35"/>
      <c r="W35" s="33" t="s">
        <v>62</v>
      </c>
      <c r="X35" s="36">
        <v>3376699.81</v>
      </c>
      <c r="Y35" s="36">
        <v>1943600</v>
      </c>
      <c r="Z35" s="36">
        <v>1643600</v>
      </c>
    </row>
    <row r="36" spans="1:26" ht="30" customHeight="1">
      <c r="A36" s="32"/>
      <c r="B36" s="33" t="s">
        <v>256</v>
      </c>
      <c r="C36" s="34" t="s">
        <v>22</v>
      </c>
      <c r="D36" s="34" t="s">
        <v>109</v>
      </c>
      <c r="E36" s="34" t="s">
        <v>35</v>
      </c>
      <c r="F36" s="34" t="s">
        <v>59</v>
      </c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 t="s">
        <v>56</v>
      </c>
      <c r="S36" s="34" t="s">
        <v>35</v>
      </c>
      <c r="T36" s="34" t="s">
        <v>52</v>
      </c>
      <c r="U36" s="35"/>
      <c r="V36" s="35"/>
      <c r="W36" s="33"/>
      <c r="X36" s="36">
        <v>14186.48</v>
      </c>
      <c r="Y36" s="36"/>
      <c r="Z36" s="36"/>
    </row>
    <row r="37" spans="1:26" ht="48.6" customHeight="1">
      <c r="A37" s="32" t="s">
        <v>65</v>
      </c>
      <c r="B37" s="72" t="s">
        <v>252</v>
      </c>
      <c r="C37" s="34" t="s">
        <v>22</v>
      </c>
      <c r="D37" s="34" t="s">
        <v>109</v>
      </c>
      <c r="E37" s="34" t="s">
        <v>35</v>
      </c>
      <c r="F37" s="34" t="s">
        <v>253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 t="s">
        <v>26</v>
      </c>
      <c r="S37" s="34"/>
      <c r="T37" s="34"/>
      <c r="U37" s="35"/>
      <c r="V37" s="35"/>
      <c r="W37" s="33" t="s">
        <v>65</v>
      </c>
      <c r="X37" s="36">
        <f>X38</f>
        <v>400000</v>
      </c>
      <c r="Y37" s="36">
        <f>Y38</f>
        <v>0</v>
      </c>
      <c r="Z37" s="36">
        <f>Z38</f>
        <v>0</v>
      </c>
    </row>
    <row r="38" spans="1:26" ht="30.6" customHeight="1">
      <c r="A38" s="37" t="s">
        <v>67</v>
      </c>
      <c r="B38" s="38" t="s">
        <v>68</v>
      </c>
      <c r="C38" s="34" t="s">
        <v>22</v>
      </c>
      <c r="D38" s="34" t="s">
        <v>109</v>
      </c>
      <c r="E38" s="34" t="s">
        <v>35</v>
      </c>
      <c r="F38" s="34" t="s">
        <v>253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 t="s">
        <v>69</v>
      </c>
      <c r="S38" s="34" t="s">
        <v>70</v>
      </c>
      <c r="T38" s="34" t="s">
        <v>36</v>
      </c>
      <c r="U38" s="35"/>
      <c r="V38" s="35"/>
      <c r="W38" s="38" t="s">
        <v>67</v>
      </c>
      <c r="X38" s="36">
        <v>400000</v>
      </c>
      <c r="Y38" s="36">
        <v>0</v>
      </c>
      <c r="Z38" s="36">
        <v>0</v>
      </c>
    </row>
    <row r="39" spans="1:26" ht="29.45" customHeight="1">
      <c r="A39" s="32" t="s">
        <v>58</v>
      </c>
      <c r="B39" s="33" t="s">
        <v>254</v>
      </c>
      <c r="C39" s="34" t="s">
        <v>22</v>
      </c>
      <c r="D39" s="34" t="s">
        <v>109</v>
      </c>
      <c r="E39" s="34" t="s">
        <v>35</v>
      </c>
      <c r="F39" s="34" t="s">
        <v>255</v>
      </c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 t="s">
        <v>26</v>
      </c>
      <c r="S39" s="34"/>
      <c r="T39" s="34"/>
      <c r="U39" s="35"/>
      <c r="V39" s="35"/>
      <c r="W39" s="33" t="s">
        <v>58</v>
      </c>
      <c r="X39" s="36">
        <f>X40</f>
        <v>218000</v>
      </c>
      <c r="Y39" s="36">
        <f>Y40</f>
        <v>218000</v>
      </c>
      <c r="Z39" s="36">
        <f>Z40</f>
        <v>218000</v>
      </c>
    </row>
    <row r="40" spans="1:26" ht="21.6" customHeight="1">
      <c r="A40" s="32" t="s">
        <v>73</v>
      </c>
      <c r="B40" s="33" t="s">
        <v>256</v>
      </c>
      <c r="C40" s="34" t="s">
        <v>22</v>
      </c>
      <c r="D40" s="34" t="s">
        <v>109</v>
      </c>
      <c r="E40" s="34" t="s">
        <v>35</v>
      </c>
      <c r="F40" s="34" t="s">
        <v>255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 t="s">
        <v>56</v>
      </c>
      <c r="S40" s="34" t="s">
        <v>35</v>
      </c>
      <c r="T40" s="34" t="s">
        <v>52</v>
      </c>
      <c r="U40" s="35"/>
      <c r="V40" s="35"/>
      <c r="W40" s="33" t="s">
        <v>73</v>
      </c>
      <c r="X40" s="36">
        <v>218000</v>
      </c>
      <c r="Y40" s="36">
        <v>218000</v>
      </c>
      <c r="Z40" s="36">
        <v>218000</v>
      </c>
    </row>
    <row r="41" spans="1:26" ht="45">
      <c r="A41" s="32" t="s">
        <v>74</v>
      </c>
      <c r="B41" s="73" t="s">
        <v>257</v>
      </c>
      <c r="C41" s="34" t="s">
        <v>22</v>
      </c>
      <c r="D41" s="34" t="s">
        <v>109</v>
      </c>
      <c r="E41" s="34" t="s">
        <v>35</v>
      </c>
      <c r="F41" s="34" t="s">
        <v>258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 t="s">
        <v>26</v>
      </c>
      <c r="S41" s="34"/>
      <c r="T41" s="34"/>
      <c r="U41" s="35"/>
      <c r="V41" s="35"/>
      <c r="W41" s="33" t="s">
        <v>74</v>
      </c>
      <c r="X41" s="36">
        <f>X42</f>
        <v>45000</v>
      </c>
      <c r="Y41" s="36">
        <f>Y42</f>
        <v>0</v>
      </c>
      <c r="Z41" s="36">
        <f>Z42</f>
        <v>0</v>
      </c>
    </row>
    <row r="42" spans="1:26" ht="18.600000000000001" customHeight="1">
      <c r="A42" s="32" t="s">
        <v>77</v>
      </c>
      <c r="B42" s="74" t="s">
        <v>261</v>
      </c>
      <c r="C42" s="34" t="s">
        <v>22</v>
      </c>
      <c r="D42" s="34" t="s">
        <v>109</v>
      </c>
      <c r="E42" s="34" t="s">
        <v>35</v>
      </c>
      <c r="F42" s="34" t="s">
        <v>258</v>
      </c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 t="s">
        <v>78</v>
      </c>
      <c r="S42" s="34" t="s">
        <v>35</v>
      </c>
      <c r="T42" s="34" t="s">
        <v>49</v>
      </c>
      <c r="U42" s="35"/>
      <c r="V42" s="35"/>
      <c r="W42" s="33" t="s">
        <v>77</v>
      </c>
      <c r="X42" s="36">
        <v>45000</v>
      </c>
      <c r="Y42" s="36">
        <v>0</v>
      </c>
      <c r="Z42" s="36">
        <v>0</v>
      </c>
    </row>
    <row r="43" spans="1:26" ht="57.6" customHeight="1">
      <c r="A43" s="32" t="s">
        <v>79</v>
      </c>
      <c r="B43" s="72" t="s">
        <v>326</v>
      </c>
      <c r="C43" s="34" t="s">
        <v>22</v>
      </c>
      <c r="D43" s="34" t="s">
        <v>109</v>
      </c>
      <c r="E43" s="34" t="s">
        <v>35</v>
      </c>
      <c r="F43" s="34" t="s">
        <v>259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 t="s">
        <v>26</v>
      </c>
      <c r="S43" s="34"/>
      <c r="T43" s="34"/>
      <c r="U43" s="35"/>
      <c r="V43" s="35"/>
      <c r="W43" s="33" t="s">
        <v>79</v>
      </c>
      <c r="X43" s="36">
        <f>X44</f>
        <v>180000</v>
      </c>
      <c r="Y43" s="36">
        <f>Y44</f>
        <v>0</v>
      </c>
      <c r="Z43" s="36">
        <f>Z44</f>
        <v>0</v>
      </c>
    </row>
    <row r="44" spans="1:26" ht="36.6" customHeight="1">
      <c r="A44" s="32" t="s">
        <v>81</v>
      </c>
      <c r="B44" s="33" t="s">
        <v>68</v>
      </c>
      <c r="C44" s="34" t="s">
        <v>22</v>
      </c>
      <c r="D44" s="34" t="s">
        <v>109</v>
      </c>
      <c r="E44" s="34" t="s">
        <v>35</v>
      </c>
      <c r="F44" s="34" t="s">
        <v>259</v>
      </c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 t="s">
        <v>69</v>
      </c>
      <c r="S44" s="34" t="s">
        <v>82</v>
      </c>
      <c r="T44" s="34" t="s">
        <v>41</v>
      </c>
      <c r="U44" s="35"/>
      <c r="V44" s="35"/>
      <c r="W44" s="33" t="s">
        <v>81</v>
      </c>
      <c r="X44" s="36">
        <v>180000</v>
      </c>
      <c r="Y44" s="36">
        <v>0</v>
      </c>
      <c r="Z44" s="36">
        <v>0</v>
      </c>
    </row>
    <row r="45" spans="1:26" s="31" customFormat="1" ht="30" customHeight="1">
      <c r="A45" s="25" t="s">
        <v>83</v>
      </c>
      <c r="B45" s="26" t="s">
        <v>260</v>
      </c>
      <c r="C45" s="28" t="s">
        <v>22</v>
      </c>
      <c r="D45" s="28" t="s">
        <v>109</v>
      </c>
      <c r="E45" s="28" t="s">
        <v>36</v>
      </c>
      <c r="F45" s="28" t="s">
        <v>25</v>
      </c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 t="s">
        <v>26</v>
      </c>
      <c r="S45" s="28"/>
      <c r="T45" s="28"/>
      <c r="U45" s="29"/>
      <c r="V45" s="29"/>
      <c r="W45" s="26" t="s">
        <v>83</v>
      </c>
      <c r="X45" s="30">
        <f>X46+X49+X51</f>
        <v>2543600</v>
      </c>
      <c r="Y45" s="30">
        <f>Y46+Y49+Y51</f>
        <v>2396900</v>
      </c>
      <c r="Z45" s="30">
        <f>Z46+Z49+Z51</f>
        <v>2396900</v>
      </c>
    </row>
    <row r="46" spans="1:26" ht="18.600000000000001" customHeight="1">
      <c r="A46" s="32" t="s">
        <v>51</v>
      </c>
      <c r="B46" s="33" t="s">
        <v>251</v>
      </c>
      <c r="C46" s="34" t="s">
        <v>22</v>
      </c>
      <c r="D46" s="34" t="s">
        <v>109</v>
      </c>
      <c r="E46" s="34" t="s">
        <v>36</v>
      </c>
      <c r="F46" s="34" t="s">
        <v>59</v>
      </c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 t="s">
        <v>26</v>
      </c>
      <c r="S46" s="34"/>
      <c r="T46" s="34"/>
      <c r="U46" s="35"/>
      <c r="V46" s="35"/>
      <c r="W46" s="33" t="s">
        <v>51</v>
      </c>
      <c r="X46" s="36">
        <f>X47+X48</f>
        <v>1056000</v>
      </c>
      <c r="Y46" s="36">
        <f>Y47+Y48</f>
        <v>954300</v>
      </c>
      <c r="Z46" s="36">
        <f>Z47+Z48</f>
        <v>954300</v>
      </c>
    </row>
    <row r="47" spans="1:26" ht="55.9" customHeight="1">
      <c r="A47" s="37" t="s">
        <v>87</v>
      </c>
      <c r="B47" s="38" t="s">
        <v>33</v>
      </c>
      <c r="C47" s="34" t="s">
        <v>22</v>
      </c>
      <c r="D47" s="34" t="s">
        <v>109</v>
      </c>
      <c r="E47" s="34" t="s">
        <v>36</v>
      </c>
      <c r="F47" s="34" t="s">
        <v>59</v>
      </c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 t="s">
        <v>34</v>
      </c>
      <c r="S47" s="34" t="s">
        <v>35</v>
      </c>
      <c r="T47" s="34" t="s">
        <v>41</v>
      </c>
      <c r="U47" s="35"/>
      <c r="V47" s="35"/>
      <c r="W47" s="38" t="s">
        <v>87</v>
      </c>
      <c r="X47" s="36">
        <v>896400</v>
      </c>
      <c r="Y47" s="36">
        <v>895400</v>
      </c>
      <c r="Z47" s="36">
        <v>895400</v>
      </c>
    </row>
    <row r="48" spans="1:26" ht="27.6" customHeight="1">
      <c r="A48" s="32" t="s">
        <v>88</v>
      </c>
      <c r="B48" s="33" t="s">
        <v>43</v>
      </c>
      <c r="C48" s="34" t="s">
        <v>22</v>
      </c>
      <c r="D48" s="34" t="s">
        <v>109</v>
      </c>
      <c r="E48" s="34" t="s">
        <v>36</v>
      </c>
      <c r="F48" s="34" t="s">
        <v>59</v>
      </c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 t="s">
        <v>44</v>
      </c>
      <c r="S48" s="34" t="s">
        <v>35</v>
      </c>
      <c r="T48" s="34" t="s">
        <v>41</v>
      </c>
      <c r="U48" s="35"/>
      <c r="V48" s="35"/>
      <c r="W48" s="33" t="s">
        <v>88</v>
      </c>
      <c r="X48" s="36">
        <v>159600</v>
      </c>
      <c r="Y48" s="36">
        <v>58900</v>
      </c>
      <c r="Z48" s="36">
        <v>58900</v>
      </c>
    </row>
    <row r="49" spans="1:27" ht="27.6" customHeight="1">
      <c r="A49" s="32" t="s">
        <v>90</v>
      </c>
      <c r="B49" s="33" t="s">
        <v>90</v>
      </c>
      <c r="C49" s="34" t="s">
        <v>22</v>
      </c>
      <c r="D49" s="34" t="s">
        <v>109</v>
      </c>
      <c r="E49" s="34" t="s">
        <v>36</v>
      </c>
      <c r="F49" s="34" t="s">
        <v>91</v>
      </c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 t="s">
        <v>26</v>
      </c>
      <c r="S49" s="34"/>
      <c r="T49" s="34"/>
      <c r="U49" s="35"/>
      <c r="V49" s="35"/>
      <c r="W49" s="33" t="s">
        <v>90</v>
      </c>
      <c r="X49" s="36">
        <f>X50</f>
        <v>1442600</v>
      </c>
      <c r="Y49" s="36">
        <f>Y50</f>
        <v>1442600</v>
      </c>
      <c r="Z49" s="36">
        <f>Z50</f>
        <v>1442600</v>
      </c>
    </row>
    <row r="50" spans="1:27" ht="70.900000000000006" customHeight="1">
      <c r="A50" s="37" t="s">
        <v>92</v>
      </c>
      <c r="B50" s="38" t="s">
        <v>92</v>
      </c>
      <c r="C50" s="34" t="s">
        <v>22</v>
      </c>
      <c r="D50" s="34" t="s">
        <v>109</v>
      </c>
      <c r="E50" s="34" t="s">
        <v>36</v>
      </c>
      <c r="F50" s="34" t="s">
        <v>91</v>
      </c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 t="s">
        <v>34</v>
      </c>
      <c r="S50" s="34" t="s">
        <v>35</v>
      </c>
      <c r="T50" s="34" t="s">
        <v>41</v>
      </c>
      <c r="U50" s="35"/>
      <c r="V50" s="35"/>
      <c r="W50" s="38" t="s">
        <v>92</v>
      </c>
      <c r="X50" s="36">
        <v>1442600</v>
      </c>
      <c r="Y50" s="36">
        <v>1442600</v>
      </c>
      <c r="Z50" s="36">
        <v>1442600</v>
      </c>
    </row>
    <row r="51" spans="1:27" ht="45">
      <c r="A51" s="32" t="s">
        <v>74</v>
      </c>
      <c r="B51" s="73" t="s">
        <v>257</v>
      </c>
      <c r="C51" s="34" t="s">
        <v>22</v>
      </c>
      <c r="D51" s="34" t="s">
        <v>109</v>
      </c>
      <c r="E51" s="34" t="s">
        <v>36</v>
      </c>
      <c r="F51" s="34" t="s">
        <v>258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 t="s">
        <v>26</v>
      </c>
      <c r="S51" s="34"/>
      <c r="T51" s="34"/>
      <c r="U51" s="35"/>
      <c r="V51" s="35"/>
      <c r="W51" s="33" t="s">
        <v>74</v>
      </c>
      <c r="X51" s="36">
        <f>X52</f>
        <v>45000</v>
      </c>
      <c r="Y51" s="36">
        <f>Y52</f>
        <v>0</v>
      </c>
      <c r="Z51" s="36">
        <f>Z52</f>
        <v>0</v>
      </c>
    </row>
    <row r="52" spans="1:27" ht="20.45" customHeight="1">
      <c r="A52" s="32" t="s">
        <v>77</v>
      </c>
      <c r="B52" s="33" t="s">
        <v>261</v>
      </c>
      <c r="C52" s="34" t="s">
        <v>22</v>
      </c>
      <c r="D52" s="34" t="s">
        <v>109</v>
      </c>
      <c r="E52" s="34" t="s">
        <v>36</v>
      </c>
      <c r="F52" s="34" t="s">
        <v>258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 t="s">
        <v>78</v>
      </c>
      <c r="S52" s="34" t="s">
        <v>35</v>
      </c>
      <c r="T52" s="34" t="s">
        <v>49</v>
      </c>
      <c r="U52" s="35"/>
      <c r="V52" s="35"/>
      <c r="W52" s="33" t="s">
        <v>77</v>
      </c>
      <c r="X52" s="36">
        <v>45000</v>
      </c>
      <c r="Y52" s="36">
        <v>0</v>
      </c>
      <c r="Z52" s="36">
        <v>0</v>
      </c>
    </row>
    <row r="53" spans="1:27" s="31" customFormat="1" ht="45.6" customHeight="1">
      <c r="A53" s="25" t="s">
        <v>93</v>
      </c>
      <c r="B53" s="26" t="s">
        <v>264</v>
      </c>
      <c r="C53" s="28" t="s">
        <v>22</v>
      </c>
      <c r="D53" s="28" t="s">
        <v>109</v>
      </c>
      <c r="E53" s="28" t="s">
        <v>41</v>
      </c>
      <c r="F53" s="28" t="s">
        <v>25</v>
      </c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 t="s">
        <v>26</v>
      </c>
      <c r="S53" s="28"/>
      <c r="T53" s="28"/>
      <c r="U53" s="29"/>
      <c r="V53" s="29"/>
      <c r="W53" s="26" t="s">
        <v>93</v>
      </c>
      <c r="X53" s="30">
        <f>X54+X57+X59+X62+X64</f>
        <v>4349300</v>
      </c>
      <c r="Y53" s="30">
        <f>Y54+Y57+Y59+Y62+Y64</f>
        <v>4360600</v>
      </c>
      <c r="Z53" s="30">
        <f>Z54+Z57+Z59+Z62+Z64</f>
        <v>3760600</v>
      </c>
      <c r="AA53" s="44"/>
    </row>
    <row r="54" spans="1:27" ht="13.15" customHeight="1">
      <c r="A54" s="32" t="s">
        <v>58</v>
      </c>
      <c r="B54" s="73" t="s">
        <v>251</v>
      </c>
      <c r="C54" s="34" t="s">
        <v>22</v>
      </c>
      <c r="D54" s="34" t="s">
        <v>109</v>
      </c>
      <c r="E54" s="34" t="s">
        <v>41</v>
      </c>
      <c r="F54" s="34" t="s">
        <v>59</v>
      </c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 t="s">
        <v>26</v>
      </c>
      <c r="S54" s="34"/>
      <c r="T54" s="34"/>
      <c r="U54" s="35"/>
      <c r="V54" s="35"/>
      <c r="W54" s="33" t="s">
        <v>58</v>
      </c>
      <c r="X54" s="36">
        <f>X55+X56</f>
        <v>2871300</v>
      </c>
      <c r="Y54" s="36">
        <f>Y55+Y56</f>
        <v>2660600</v>
      </c>
      <c r="Z54" s="36">
        <f>Z55+Z56</f>
        <v>2660600</v>
      </c>
    </row>
    <row r="55" spans="1:27" ht="58.9" customHeight="1">
      <c r="A55" s="32" t="s">
        <v>60</v>
      </c>
      <c r="B55" s="33" t="s">
        <v>33</v>
      </c>
      <c r="C55" s="34" t="s">
        <v>22</v>
      </c>
      <c r="D55" s="34" t="s">
        <v>109</v>
      </c>
      <c r="E55" s="34" t="s">
        <v>41</v>
      </c>
      <c r="F55" s="34" t="s">
        <v>59</v>
      </c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 t="s">
        <v>34</v>
      </c>
      <c r="S55" s="34" t="s">
        <v>35</v>
      </c>
      <c r="T55" s="34" t="s">
        <v>49</v>
      </c>
      <c r="U55" s="35"/>
      <c r="V55" s="35"/>
      <c r="W55" s="33" t="s">
        <v>60</v>
      </c>
      <c r="X55" s="36">
        <v>2603000</v>
      </c>
      <c r="Y55" s="36">
        <v>2600000</v>
      </c>
      <c r="Z55" s="36">
        <v>2600000</v>
      </c>
    </row>
    <row r="56" spans="1:27" ht="29.45" customHeight="1">
      <c r="A56" s="32" t="s">
        <v>62</v>
      </c>
      <c r="B56" s="33" t="s">
        <v>43</v>
      </c>
      <c r="C56" s="34" t="s">
        <v>22</v>
      </c>
      <c r="D56" s="34" t="s">
        <v>109</v>
      </c>
      <c r="E56" s="34" t="s">
        <v>41</v>
      </c>
      <c r="F56" s="34" t="s">
        <v>59</v>
      </c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 t="s">
        <v>44</v>
      </c>
      <c r="S56" s="34" t="s">
        <v>35</v>
      </c>
      <c r="T56" s="34" t="s">
        <v>49</v>
      </c>
      <c r="U56" s="35"/>
      <c r="V56" s="35"/>
      <c r="W56" s="33" t="s">
        <v>62</v>
      </c>
      <c r="X56" s="36">
        <v>268300</v>
      </c>
      <c r="Y56" s="36">
        <v>60600</v>
      </c>
      <c r="Z56" s="36">
        <v>60600</v>
      </c>
    </row>
    <row r="57" spans="1:27" ht="27.6" customHeight="1">
      <c r="A57" s="32" t="s">
        <v>97</v>
      </c>
      <c r="B57" s="33" t="s">
        <v>97</v>
      </c>
      <c r="C57" s="34" t="s">
        <v>22</v>
      </c>
      <c r="D57" s="34" t="s">
        <v>109</v>
      </c>
      <c r="E57" s="34" t="s">
        <v>41</v>
      </c>
      <c r="F57" s="34" t="s">
        <v>98</v>
      </c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 t="s">
        <v>26</v>
      </c>
      <c r="S57" s="34"/>
      <c r="T57" s="34"/>
      <c r="U57" s="35"/>
      <c r="V57" s="35"/>
      <c r="W57" s="33" t="s">
        <v>97</v>
      </c>
      <c r="X57" s="36">
        <f>X58</f>
        <v>300000</v>
      </c>
      <c r="Y57" s="36">
        <f>Y58</f>
        <v>300000</v>
      </c>
      <c r="Z57" s="36">
        <f>Z58</f>
        <v>350000</v>
      </c>
    </row>
    <row r="58" spans="1:27" ht="30" customHeight="1">
      <c r="A58" s="32" t="s">
        <v>99</v>
      </c>
      <c r="B58" s="33" t="s">
        <v>43</v>
      </c>
      <c r="C58" s="34" t="s">
        <v>22</v>
      </c>
      <c r="D58" s="34" t="s">
        <v>109</v>
      </c>
      <c r="E58" s="34" t="s">
        <v>41</v>
      </c>
      <c r="F58" s="34" t="s">
        <v>98</v>
      </c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 t="s">
        <v>44</v>
      </c>
      <c r="S58" s="34" t="s">
        <v>35</v>
      </c>
      <c r="T58" s="34" t="s">
        <v>49</v>
      </c>
      <c r="U58" s="35"/>
      <c r="V58" s="35"/>
      <c r="W58" s="33" t="s">
        <v>99</v>
      </c>
      <c r="X58" s="36">
        <v>300000</v>
      </c>
      <c r="Y58" s="36">
        <v>300000</v>
      </c>
      <c r="Z58" s="36">
        <v>350000</v>
      </c>
    </row>
    <row r="59" spans="1:27" ht="14.45" customHeight="1">
      <c r="A59" s="32" t="s">
        <v>100</v>
      </c>
      <c r="B59" s="33" t="s">
        <v>100</v>
      </c>
      <c r="C59" s="34" t="s">
        <v>22</v>
      </c>
      <c r="D59" s="34" t="s">
        <v>109</v>
      </c>
      <c r="E59" s="34" t="s">
        <v>41</v>
      </c>
      <c r="F59" s="34" t="s">
        <v>101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 t="s">
        <v>26</v>
      </c>
      <c r="S59" s="34"/>
      <c r="T59" s="34"/>
      <c r="U59" s="35"/>
      <c r="V59" s="35"/>
      <c r="W59" s="33" t="s">
        <v>100</v>
      </c>
      <c r="X59" s="36">
        <f>X60+X61</f>
        <v>978000</v>
      </c>
      <c r="Y59" s="36">
        <f>Y60+Y61</f>
        <v>1200000</v>
      </c>
      <c r="Z59" s="36">
        <f>Z60+Z61</f>
        <v>700000</v>
      </c>
    </row>
    <row r="60" spans="1:27" ht="30.6" customHeight="1">
      <c r="A60" s="32" t="s">
        <v>102</v>
      </c>
      <c r="B60" s="33" t="s">
        <v>43</v>
      </c>
      <c r="C60" s="34" t="s">
        <v>22</v>
      </c>
      <c r="D60" s="34" t="s">
        <v>109</v>
      </c>
      <c r="E60" s="34" t="s">
        <v>41</v>
      </c>
      <c r="F60" s="34" t="s">
        <v>101</v>
      </c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 t="s">
        <v>44</v>
      </c>
      <c r="S60" s="34" t="s">
        <v>103</v>
      </c>
      <c r="T60" s="34" t="s">
        <v>35</v>
      </c>
      <c r="U60" s="35"/>
      <c r="V60" s="35"/>
      <c r="W60" s="33" t="s">
        <v>102</v>
      </c>
      <c r="X60" s="36">
        <v>878000</v>
      </c>
      <c r="Y60" s="36">
        <v>1100000</v>
      </c>
      <c r="Z60" s="36">
        <v>600000</v>
      </c>
    </row>
    <row r="61" spans="1:27" ht="27.6" customHeight="1">
      <c r="A61" s="32"/>
      <c r="B61" s="33" t="s">
        <v>43</v>
      </c>
      <c r="C61" s="34" t="s">
        <v>22</v>
      </c>
      <c r="D61" s="34" t="s">
        <v>109</v>
      </c>
      <c r="E61" s="34" t="s">
        <v>41</v>
      </c>
      <c r="F61" s="34" t="s">
        <v>101</v>
      </c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 t="s">
        <v>44</v>
      </c>
      <c r="S61" s="34" t="s">
        <v>103</v>
      </c>
      <c r="T61" s="34" t="s">
        <v>36</v>
      </c>
      <c r="U61" s="35"/>
      <c r="V61" s="35"/>
      <c r="W61" s="33" t="s">
        <v>102</v>
      </c>
      <c r="X61" s="36">
        <v>100000</v>
      </c>
      <c r="Y61" s="36">
        <v>100000</v>
      </c>
      <c r="Z61" s="36">
        <v>100000</v>
      </c>
    </row>
    <row r="62" spans="1:27" ht="19.149999999999999" customHeight="1">
      <c r="A62" s="32" t="s">
        <v>104</v>
      </c>
      <c r="B62" s="33" t="s">
        <v>104</v>
      </c>
      <c r="C62" s="34" t="s">
        <v>22</v>
      </c>
      <c r="D62" s="34" t="s">
        <v>109</v>
      </c>
      <c r="E62" s="34" t="s">
        <v>41</v>
      </c>
      <c r="F62" s="34" t="s">
        <v>105</v>
      </c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 t="s">
        <v>26</v>
      </c>
      <c r="S62" s="34"/>
      <c r="T62" s="34"/>
      <c r="U62" s="35"/>
      <c r="V62" s="35"/>
      <c r="W62" s="33" t="s">
        <v>104</v>
      </c>
      <c r="X62" s="36">
        <f>X63</f>
        <v>200000</v>
      </c>
      <c r="Y62" s="36">
        <f>Y63</f>
        <v>200000</v>
      </c>
      <c r="Z62" s="36">
        <f>Z63</f>
        <v>50000</v>
      </c>
    </row>
    <row r="63" spans="1:27" ht="28.9" customHeight="1">
      <c r="A63" s="32" t="s">
        <v>106</v>
      </c>
      <c r="B63" s="33" t="s">
        <v>43</v>
      </c>
      <c r="C63" s="34" t="s">
        <v>22</v>
      </c>
      <c r="D63" s="34" t="s">
        <v>109</v>
      </c>
      <c r="E63" s="34" t="s">
        <v>41</v>
      </c>
      <c r="F63" s="34" t="s">
        <v>105</v>
      </c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 t="s">
        <v>44</v>
      </c>
      <c r="S63" s="34" t="s">
        <v>52</v>
      </c>
      <c r="T63" s="34" t="s">
        <v>70</v>
      </c>
      <c r="U63" s="35"/>
      <c r="V63" s="35"/>
      <c r="W63" s="33" t="s">
        <v>106</v>
      </c>
      <c r="X63" s="36">
        <v>200000</v>
      </c>
      <c r="Y63" s="36">
        <v>200000</v>
      </c>
      <c r="Z63" s="36">
        <v>50000</v>
      </c>
    </row>
    <row r="64" spans="1:27" ht="27.6" customHeight="1">
      <c r="A64" s="32" t="s">
        <v>58</v>
      </c>
      <c r="B64" s="33" t="s">
        <v>262</v>
      </c>
      <c r="C64" s="34" t="s">
        <v>22</v>
      </c>
      <c r="D64" s="34" t="s">
        <v>109</v>
      </c>
      <c r="E64" s="34" t="s">
        <v>41</v>
      </c>
      <c r="F64" s="34" t="s">
        <v>255</v>
      </c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 t="s">
        <v>26</v>
      </c>
      <c r="S64" s="34"/>
      <c r="T64" s="34"/>
      <c r="U64" s="35"/>
      <c r="V64" s="35"/>
      <c r="W64" s="33" t="s">
        <v>58</v>
      </c>
      <c r="X64" s="36">
        <f>X65</f>
        <v>0</v>
      </c>
      <c r="Y64" s="36">
        <f>Y65</f>
        <v>0</v>
      </c>
      <c r="Z64" s="36">
        <f>Z65</f>
        <v>0</v>
      </c>
    </row>
    <row r="65" spans="1:27" ht="21" customHeight="1">
      <c r="A65" s="32" t="s">
        <v>73</v>
      </c>
      <c r="B65" s="33" t="s">
        <v>256</v>
      </c>
      <c r="C65" s="34" t="s">
        <v>22</v>
      </c>
      <c r="D65" s="34" t="s">
        <v>109</v>
      </c>
      <c r="E65" s="34" t="s">
        <v>41</v>
      </c>
      <c r="F65" s="34" t="s">
        <v>255</v>
      </c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 t="s">
        <v>56</v>
      </c>
      <c r="S65" s="34" t="s">
        <v>35</v>
      </c>
      <c r="T65" s="34" t="s">
        <v>49</v>
      </c>
      <c r="U65" s="35"/>
      <c r="V65" s="35"/>
      <c r="W65" s="33" t="s">
        <v>73</v>
      </c>
      <c r="X65" s="36">
        <v>0</v>
      </c>
      <c r="Y65" s="36">
        <v>0</v>
      </c>
      <c r="Z65" s="36">
        <v>0</v>
      </c>
    </row>
    <row r="66" spans="1:27" s="31" customFormat="1" ht="27.6" customHeight="1">
      <c r="A66" s="25" t="s">
        <v>107</v>
      </c>
      <c r="B66" s="26" t="s">
        <v>267</v>
      </c>
      <c r="C66" s="28" t="s">
        <v>22</v>
      </c>
      <c r="D66" s="28" t="s">
        <v>109</v>
      </c>
      <c r="E66" s="28" t="s">
        <v>52</v>
      </c>
      <c r="F66" s="28" t="s">
        <v>25</v>
      </c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 t="s">
        <v>26</v>
      </c>
      <c r="S66" s="28"/>
      <c r="T66" s="28"/>
      <c r="U66" s="29"/>
      <c r="V66" s="29"/>
      <c r="W66" s="26" t="s">
        <v>107</v>
      </c>
      <c r="X66" s="30">
        <f>X67+X69</f>
        <v>10983969.17</v>
      </c>
      <c r="Y66" s="30">
        <f t="shared" ref="Y66:Z66" si="0">Y67+Y69</f>
        <v>10893500</v>
      </c>
      <c r="Z66" s="30">
        <f t="shared" si="0"/>
        <v>10893500</v>
      </c>
      <c r="AA66" s="45"/>
    </row>
    <row r="67" spans="1:27" ht="30.6" customHeight="1">
      <c r="A67" s="32" t="s">
        <v>110</v>
      </c>
      <c r="B67" s="33" t="s">
        <v>295</v>
      </c>
      <c r="C67" s="34" t="s">
        <v>22</v>
      </c>
      <c r="D67" s="34" t="s">
        <v>109</v>
      </c>
      <c r="E67" s="34" t="s">
        <v>52</v>
      </c>
      <c r="F67" s="34" t="s">
        <v>265</v>
      </c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 t="s">
        <v>26</v>
      </c>
      <c r="S67" s="34"/>
      <c r="T67" s="34"/>
      <c r="U67" s="35"/>
      <c r="V67" s="35"/>
      <c r="W67" s="33" t="s">
        <v>110</v>
      </c>
      <c r="X67" s="36">
        <f t="shared" ref="X67:Z67" si="1">X68</f>
        <v>4000</v>
      </c>
      <c r="Y67" s="36">
        <f t="shared" si="1"/>
        <v>4000</v>
      </c>
      <c r="Z67" s="36">
        <f t="shared" si="1"/>
        <v>4000</v>
      </c>
    </row>
    <row r="68" spans="1:27" ht="24.6" customHeight="1">
      <c r="A68" s="32" t="s">
        <v>112</v>
      </c>
      <c r="B68" s="33" t="s">
        <v>256</v>
      </c>
      <c r="C68" s="34" t="s">
        <v>22</v>
      </c>
      <c r="D68" s="34" t="s">
        <v>109</v>
      </c>
      <c r="E68" s="34" t="s">
        <v>52</v>
      </c>
      <c r="F68" s="34" t="s">
        <v>265</v>
      </c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 t="s">
        <v>56</v>
      </c>
      <c r="S68" s="34" t="s">
        <v>35</v>
      </c>
      <c r="T68" s="34" t="s">
        <v>49</v>
      </c>
      <c r="U68" s="35"/>
      <c r="V68" s="35"/>
      <c r="W68" s="33" t="s">
        <v>112</v>
      </c>
      <c r="X68" s="36">
        <v>4000</v>
      </c>
      <c r="Y68" s="36">
        <v>4000</v>
      </c>
      <c r="Z68" s="36">
        <v>4000</v>
      </c>
    </row>
    <row r="69" spans="1:27" ht="30">
      <c r="A69" s="32" t="s">
        <v>115</v>
      </c>
      <c r="B69" s="33" t="s">
        <v>266</v>
      </c>
      <c r="C69" s="34" t="s">
        <v>22</v>
      </c>
      <c r="D69" s="34" t="s">
        <v>109</v>
      </c>
      <c r="E69" s="34" t="s">
        <v>52</v>
      </c>
      <c r="F69" s="34" t="s">
        <v>263</v>
      </c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 t="s">
        <v>26</v>
      </c>
      <c r="S69" s="34"/>
      <c r="T69" s="34"/>
      <c r="U69" s="35"/>
      <c r="V69" s="35"/>
      <c r="W69" s="33" t="s">
        <v>115</v>
      </c>
      <c r="X69" s="36">
        <f>X70+X71+X72</f>
        <v>10979969.17</v>
      </c>
      <c r="Y69" s="36">
        <f>Y70+Y71+Y72</f>
        <v>10889500</v>
      </c>
      <c r="Z69" s="36">
        <f>Z70+Z71+Z72</f>
        <v>10889500</v>
      </c>
    </row>
    <row r="70" spans="1:27" ht="61.15" customHeight="1">
      <c r="A70" s="32" t="s">
        <v>116</v>
      </c>
      <c r="B70" s="33" t="s">
        <v>33</v>
      </c>
      <c r="C70" s="34" t="s">
        <v>22</v>
      </c>
      <c r="D70" s="34" t="s">
        <v>109</v>
      </c>
      <c r="E70" s="34" t="s">
        <v>52</v>
      </c>
      <c r="F70" s="34" t="s">
        <v>263</v>
      </c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 t="s">
        <v>34</v>
      </c>
      <c r="S70" s="34" t="s">
        <v>35</v>
      </c>
      <c r="T70" s="34" t="s">
        <v>49</v>
      </c>
      <c r="U70" s="35"/>
      <c r="V70" s="35"/>
      <c r="W70" s="33" t="s">
        <v>116</v>
      </c>
      <c r="X70" s="36">
        <v>10836000</v>
      </c>
      <c r="Y70" s="36">
        <v>10836000</v>
      </c>
      <c r="Z70" s="36">
        <v>10836000</v>
      </c>
    </row>
    <row r="71" spans="1:27" ht="28.9" customHeight="1">
      <c r="A71" s="32" t="s">
        <v>117</v>
      </c>
      <c r="B71" s="43" t="s">
        <v>43</v>
      </c>
      <c r="C71" s="39" t="s">
        <v>22</v>
      </c>
      <c r="D71" s="39" t="s">
        <v>109</v>
      </c>
      <c r="E71" s="39" t="s">
        <v>52</v>
      </c>
      <c r="F71" s="39" t="s">
        <v>263</v>
      </c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 t="s">
        <v>44</v>
      </c>
      <c r="S71" s="39" t="s">
        <v>35</v>
      </c>
      <c r="T71" s="39" t="s">
        <v>49</v>
      </c>
      <c r="U71" s="40"/>
      <c r="V71" s="40"/>
      <c r="W71" s="43" t="s">
        <v>117</v>
      </c>
      <c r="X71" s="42">
        <v>107969.17</v>
      </c>
      <c r="Y71" s="36">
        <v>17500</v>
      </c>
      <c r="Z71" s="36">
        <v>17500</v>
      </c>
    </row>
    <row r="72" spans="1:27" ht="15.75">
      <c r="A72" s="32"/>
      <c r="B72" s="43" t="s">
        <v>302</v>
      </c>
      <c r="C72" s="39" t="s">
        <v>22</v>
      </c>
      <c r="D72" s="39" t="s">
        <v>109</v>
      </c>
      <c r="E72" s="39" t="s">
        <v>52</v>
      </c>
      <c r="F72" s="39" t="s">
        <v>263</v>
      </c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 t="s">
        <v>56</v>
      </c>
      <c r="S72" s="39" t="s">
        <v>35</v>
      </c>
      <c r="T72" s="39" t="s">
        <v>49</v>
      </c>
      <c r="U72" s="40"/>
      <c r="V72" s="40"/>
      <c r="W72" s="43"/>
      <c r="X72" s="42">
        <v>36000</v>
      </c>
      <c r="Y72" s="42">
        <v>36000</v>
      </c>
      <c r="Z72" s="42">
        <v>36000</v>
      </c>
    </row>
    <row r="73" spans="1:27" s="24" customFormat="1" ht="49.15" customHeight="1">
      <c r="A73" s="23" t="s">
        <v>119</v>
      </c>
      <c r="B73" s="79" t="s">
        <v>120</v>
      </c>
      <c r="C73" s="47" t="s">
        <v>121</v>
      </c>
      <c r="D73" s="47" t="s">
        <v>23</v>
      </c>
      <c r="E73" s="47" t="s">
        <v>24</v>
      </c>
      <c r="F73" s="47" t="s">
        <v>25</v>
      </c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 t="s">
        <v>26</v>
      </c>
      <c r="S73" s="47"/>
      <c r="T73" s="47"/>
      <c r="U73" s="48"/>
      <c r="V73" s="48"/>
      <c r="W73" s="46" t="s">
        <v>119</v>
      </c>
      <c r="X73" s="49">
        <f>X74+X79</f>
        <v>24978284</v>
      </c>
      <c r="Y73" s="49">
        <f t="shared" ref="Y73:Z73" si="2">Y74+Y79</f>
        <v>16464117</v>
      </c>
      <c r="Z73" s="49">
        <f t="shared" si="2"/>
        <v>16383417</v>
      </c>
    </row>
    <row r="74" spans="1:27" s="24" customFormat="1" ht="19.899999999999999" customHeight="1">
      <c r="A74" s="23"/>
      <c r="B74" s="75" t="s">
        <v>282</v>
      </c>
      <c r="C74" s="39" t="s">
        <v>121</v>
      </c>
      <c r="D74" s="39" t="s">
        <v>85</v>
      </c>
      <c r="E74" s="39" t="s">
        <v>24</v>
      </c>
      <c r="F74" s="39" t="s">
        <v>25</v>
      </c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40"/>
      <c r="V74" s="40"/>
      <c r="W74" s="43"/>
      <c r="X74" s="42">
        <f>X75</f>
        <v>17965631</v>
      </c>
      <c r="Y74" s="42">
        <f t="shared" ref="Y74:Z74" si="3">Y75</f>
        <v>9999523</v>
      </c>
      <c r="Z74" s="42">
        <f t="shared" si="3"/>
        <v>9446096</v>
      </c>
    </row>
    <row r="75" spans="1:27" s="24" customFormat="1" ht="32.450000000000003" customHeight="1">
      <c r="A75" s="23"/>
      <c r="B75" s="76" t="s">
        <v>305</v>
      </c>
      <c r="C75" s="39" t="s">
        <v>121</v>
      </c>
      <c r="D75" s="39" t="s">
        <v>85</v>
      </c>
      <c r="E75" s="39" t="s">
        <v>309</v>
      </c>
      <c r="F75" s="39" t="s">
        <v>25</v>
      </c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40"/>
      <c r="V75" s="40"/>
      <c r="W75" s="43"/>
      <c r="X75" s="42">
        <f>X76</f>
        <v>17965631</v>
      </c>
      <c r="Y75" s="42">
        <f t="shared" ref="Y75:Z75" si="4">Y76</f>
        <v>9999523</v>
      </c>
      <c r="Z75" s="42">
        <f t="shared" si="4"/>
        <v>9446096</v>
      </c>
    </row>
    <row r="76" spans="1:27" s="24" customFormat="1" ht="49.15" customHeight="1">
      <c r="A76" s="23"/>
      <c r="B76" s="80" t="s">
        <v>306</v>
      </c>
      <c r="C76" s="39" t="s">
        <v>121</v>
      </c>
      <c r="D76" s="39" t="s">
        <v>85</v>
      </c>
      <c r="E76" s="39" t="s">
        <v>309</v>
      </c>
      <c r="F76" s="39" t="s">
        <v>310</v>
      </c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40"/>
      <c r="V76" s="40"/>
      <c r="W76" s="43"/>
      <c r="X76" s="42">
        <f>SUM(X77:X78)</f>
        <v>17965631</v>
      </c>
      <c r="Y76" s="42">
        <f t="shared" ref="Y76:Z76" si="5">SUM(Y77:Y78)</f>
        <v>9999523</v>
      </c>
      <c r="Z76" s="42">
        <f t="shared" si="5"/>
        <v>9446096</v>
      </c>
    </row>
    <row r="77" spans="1:27" s="24" customFormat="1" ht="34.15" customHeight="1">
      <c r="A77" s="23"/>
      <c r="B77" s="76" t="s">
        <v>307</v>
      </c>
      <c r="C77" s="39" t="s">
        <v>121</v>
      </c>
      <c r="D77" s="39" t="s">
        <v>85</v>
      </c>
      <c r="E77" s="39" t="s">
        <v>309</v>
      </c>
      <c r="F77" s="39" t="s">
        <v>311</v>
      </c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 t="s">
        <v>44</v>
      </c>
      <c r="S77" s="39" t="s">
        <v>52</v>
      </c>
      <c r="T77" s="39" t="s">
        <v>128</v>
      </c>
      <c r="U77" s="40"/>
      <c r="V77" s="40"/>
      <c r="W77" s="43"/>
      <c r="X77" s="42">
        <v>17067445</v>
      </c>
      <c r="Y77" s="36">
        <v>9523357</v>
      </c>
      <c r="Z77" s="36">
        <v>8973792</v>
      </c>
    </row>
    <row r="78" spans="1:27" s="24" customFormat="1" ht="29.45" customHeight="1">
      <c r="A78" s="23"/>
      <c r="B78" s="76" t="s">
        <v>308</v>
      </c>
      <c r="C78" s="39" t="s">
        <v>121</v>
      </c>
      <c r="D78" s="39" t="s">
        <v>85</v>
      </c>
      <c r="E78" s="39" t="s">
        <v>309</v>
      </c>
      <c r="F78" s="39" t="s">
        <v>312</v>
      </c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 t="s">
        <v>44</v>
      </c>
      <c r="S78" s="39" t="s">
        <v>52</v>
      </c>
      <c r="T78" s="39" t="s">
        <v>128</v>
      </c>
      <c r="U78" s="40"/>
      <c r="V78" s="40"/>
      <c r="W78" s="43"/>
      <c r="X78" s="42">
        <v>898186</v>
      </c>
      <c r="Y78" s="36">
        <v>476166</v>
      </c>
      <c r="Z78" s="36">
        <v>472304</v>
      </c>
    </row>
    <row r="79" spans="1:27" s="24" customFormat="1" ht="19.899999999999999" customHeight="1">
      <c r="A79" s="23"/>
      <c r="B79" s="81" t="s">
        <v>248</v>
      </c>
      <c r="C79" s="39" t="s">
        <v>121</v>
      </c>
      <c r="D79" s="39" t="s">
        <v>109</v>
      </c>
      <c r="E79" s="39" t="s">
        <v>24</v>
      </c>
      <c r="F79" s="39" t="s">
        <v>25</v>
      </c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40"/>
      <c r="V79" s="40"/>
      <c r="W79" s="43"/>
      <c r="X79" s="42">
        <f>X80+X83</f>
        <v>7012653</v>
      </c>
      <c r="Y79" s="42">
        <f t="shared" ref="Y79:Z79" si="6">Y80+Y83</f>
        <v>6464594</v>
      </c>
      <c r="Z79" s="42">
        <f t="shared" si="6"/>
        <v>6937321</v>
      </c>
    </row>
    <row r="80" spans="1:27" s="31" customFormat="1" ht="34.9" customHeight="1">
      <c r="A80" s="25" t="s">
        <v>122</v>
      </c>
      <c r="B80" s="51" t="s">
        <v>294</v>
      </c>
      <c r="C80" s="52" t="s">
        <v>121</v>
      </c>
      <c r="D80" s="52" t="s">
        <v>109</v>
      </c>
      <c r="E80" s="52" t="s">
        <v>35</v>
      </c>
      <c r="F80" s="52" t="s">
        <v>25</v>
      </c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 t="s">
        <v>26</v>
      </c>
      <c r="S80" s="52"/>
      <c r="T80" s="52"/>
      <c r="U80" s="53"/>
      <c r="V80" s="53"/>
      <c r="W80" s="51" t="s">
        <v>122</v>
      </c>
      <c r="X80" s="54">
        <f>X81</f>
        <v>6500000</v>
      </c>
      <c r="Y80" s="54">
        <f t="shared" ref="Y80:Z80" si="7">Y81</f>
        <v>6000000</v>
      </c>
      <c r="Z80" s="54">
        <f t="shared" si="7"/>
        <v>6500000</v>
      </c>
      <c r="AA80" s="45"/>
    </row>
    <row r="81" spans="1:26" ht="14.45" customHeight="1">
      <c r="A81" s="32" t="s">
        <v>124</v>
      </c>
      <c r="B81" s="43" t="s">
        <v>292</v>
      </c>
      <c r="C81" s="39" t="s">
        <v>121</v>
      </c>
      <c r="D81" s="39" t="s">
        <v>109</v>
      </c>
      <c r="E81" s="39" t="s">
        <v>35</v>
      </c>
      <c r="F81" s="39" t="s">
        <v>25</v>
      </c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 t="s">
        <v>26</v>
      </c>
      <c r="S81" s="39"/>
      <c r="T81" s="39"/>
      <c r="U81" s="40"/>
      <c r="V81" s="40"/>
      <c r="W81" s="43" t="s">
        <v>124</v>
      </c>
      <c r="X81" s="42">
        <f>X82</f>
        <v>6500000</v>
      </c>
      <c r="Y81" s="36">
        <f>Y82</f>
        <v>6000000</v>
      </c>
      <c r="Z81" s="36">
        <f>Z82</f>
        <v>6500000</v>
      </c>
    </row>
    <row r="82" spans="1:26" ht="32.450000000000003" customHeight="1">
      <c r="A82" s="32" t="s">
        <v>126</v>
      </c>
      <c r="B82" s="43" t="s">
        <v>43</v>
      </c>
      <c r="C82" s="39" t="s">
        <v>121</v>
      </c>
      <c r="D82" s="39" t="s">
        <v>109</v>
      </c>
      <c r="E82" s="39" t="s">
        <v>35</v>
      </c>
      <c r="F82" s="39" t="s">
        <v>127</v>
      </c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 t="s">
        <v>44</v>
      </c>
      <c r="S82" s="39" t="s">
        <v>52</v>
      </c>
      <c r="T82" s="39" t="s">
        <v>128</v>
      </c>
      <c r="U82" s="40"/>
      <c r="V82" s="40"/>
      <c r="W82" s="43" t="s">
        <v>126</v>
      </c>
      <c r="X82" s="42">
        <v>6500000</v>
      </c>
      <c r="Y82" s="36">
        <v>6000000</v>
      </c>
      <c r="Z82" s="36">
        <v>6500000</v>
      </c>
    </row>
    <row r="83" spans="1:26" s="31" customFormat="1" ht="28.9" customHeight="1">
      <c r="A83" s="25" t="s">
        <v>137</v>
      </c>
      <c r="B83" s="26" t="s">
        <v>293</v>
      </c>
      <c r="C83" s="28" t="s">
        <v>121</v>
      </c>
      <c r="D83" s="28" t="s">
        <v>109</v>
      </c>
      <c r="E83" s="28" t="s">
        <v>36</v>
      </c>
      <c r="F83" s="28" t="s">
        <v>25</v>
      </c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 t="s">
        <v>26</v>
      </c>
      <c r="S83" s="28"/>
      <c r="T83" s="28"/>
      <c r="U83" s="29"/>
      <c r="V83" s="29"/>
      <c r="W83" s="26" t="s">
        <v>137</v>
      </c>
      <c r="X83" s="30">
        <f>X84</f>
        <v>512653</v>
      </c>
      <c r="Y83" s="30">
        <f>Y84</f>
        <v>464594</v>
      </c>
      <c r="Z83" s="30">
        <f>Z84</f>
        <v>437321</v>
      </c>
    </row>
    <row r="84" spans="1:26" ht="15.75">
      <c r="A84" s="32" t="s">
        <v>139</v>
      </c>
      <c r="B84" s="43" t="s">
        <v>292</v>
      </c>
      <c r="C84" s="34" t="s">
        <v>121</v>
      </c>
      <c r="D84" s="34" t="s">
        <v>109</v>
      </c>
      <c r="E84" s="34" t="s">
        <v>36</v>
      </c>
      <c r="F84" s="34" t="s">
        <v>25</v>
      </c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 t="s">
        <v>26</v>
      </c>
      <c r="S84" s="34"/>
      <c r="T84" s="34"/>
      <c r="U84" s="35"/>
      <c r="V84" s="35"/>
      <c r="W84" s="33" t="s">
        <v>139</v>
      </c>
      <c r="X84" s="36">
        <f t="shared" ref="X84:Z84" si="8">X85</f>
        <v>512653</v>
      </c>
      <c r="Y84" s="36">
        <f t="shared" si="8"/>
        <v>464594</v>
      </c>
      <c r="Z84" s="36">
        <f t="shared" si="8"/>
        <v>437321</v>
      </c>
    </row>
    <row r="85" spans="1:26" ht="32.450000000000003" customHeight="1">
      <c r="A85" s="32" t="s">
        <v>141</v>
      </c>
      <c r="B85" s="33" t="s">
        <v>43</v>
      </c>
      <c r="C85" s="34" t="s">
        <v>121</v>
      </c>
      <c r="D85" s="34" t="s">
        <v>109</v>
      </c>
      <c r="E85" s="34" t="s">
        <v>36</v>
      </c>
      <c r="F85" s="39" t="s">
        <v>127</v>
      </c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 t="s">
        <v>44</v>
      </c>
      <c r="S85" s="34" t="s">
        <v>52</v>
      </c>
      <c r="T85" s="34" t="s">
        <v>128</v>
      </c>
      <c r="U85" s="35"/>
      <c r="V85" s="35"/>
      <c r="W85" s="33" t="s">
        <v>141</v>
      </c>
      <c r="X85" s="36">
        <v>512653</v>
      </c>
      <c r="Y85" s="36">
        <v>464594</v>
      </c>
      <c r="Z85" s="36">
        <v>437321</v>
      </c>
    </row>
    <row r="86" spans="1:26" s="24" customFormat="1" ht="32.450000000000003" customHeight="1">
      <c r="A86" s="23" t="s">
        <v>142</v>
      </c>
      <c r="B86" s="21" t="s">
        <v>142</v>
      </c>
      <c r="C86" s="11" t="s">
        <v>143</v>
      </c>
      <c r="D86" s="11" t="s">
        <v>23</v>
      </c>
      <c r="E86" s="11" t="s">
        <v>24</v>
      </c>
      <c r="F86" s="11" t="s">
        <v>25</v>
      </c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 t="s">
        <v>26</v>
      </c>
      <c r="S86" s="11"/>
      <c r="T86" s="11"/>
      <c r="U86" s="57"/>
      <c r="V86" s="57"/>
      <c r="W86" s="21" t="s">
        <v>142</v>
      </c>
      <c r="X86" s="50">
        <f>X87+X94</f>
        <v>96285353.269999996</v>
      </c>
      <c r="Y86" s="50">
        <f t="shared" ref="Y86:Z86" si="9">Y87+Y94</f>
        <v>8737893</v>
      </c>
      <c r="Z86" s="50">
        <f t="shared" si="9"/>
        <v>8574171.5999999996</v>
      </c>
    </row>
    <row r="87" spans="1:26" s="24" customFormat="1" ht="22.15" customHeight="1">
      <c r="A87" s="23"/>
      <c r="B87" s="75" t="s">
        <v>282</v>
      </c>
      <c r="C87" s="34" t="s">
        <v>143</v>
      </c>
      <c r="D87" s="34" t="s">
        <v>85</v>
      </c>
      <c r="E87" s="34" t="s">
        <v>24</v>
      </c>
      <c r="F87" s="34" t="s">
        <v>25</v>
      </c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5"/>
      <c r="V87" s="35"/>
      <c r="W87" s="33"/>
      <c r="X87" s="36">
        <f>X88+X91</f>
        <v>84434580.069999993</v>
      </c>
      <c r="Y87" s="36">
        <f t="shared" ref="Y87:Z87" si="10">Y88+Y91</f>
        <v>0</v>
      </c>
      <c r="Z87" s="36">
        <f t="shared" si="10"/>
        <v>0</v>
      </c>
    </row>
    <row r="88" spans="1:26" s="24" customFormat="1" ht="32.450000000000003" customHeight="1">
      <c r="A88" s="23"/>
      <c r="B88" s="76" t="s">
        <v>313</v>
      </c>
      <c r="C88" s="34" t="s">
        <v>143</v>
      </c>
      <c r="D88" s="34" t="s">
        <v>85</v>
      </c>
      <c r="E88" s="34" t="s">
        <v>35</v>
      </c>
      <c r="F88" s="34" t="s">
        <v>25</v>
      </c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5"/>
      <c r="V88" s="35"/>
      <c r="W88" s="33"/>
      <c r="X88" s="36">
        <f>SUM(X89:X90)</f>
        <v>82082100</v>
      </c>
      <c r="Y88" s="36">
        <f t="shared" ref="Y88:Z88" si="11">SUM(Y89:Y90)</f>
        <v>0</v>
      </c>
      <c r="Z88" s="36">
        <f t="shared" si="11"/>
        <v>0</v>
      </c>
    </row>
    <row r="89" spans="1:26" s="24" customFormat="1" ht="73.150000000000006" customHeight="1">
      <c r="A89" s="23"/>
      <c r="B89" s="77" t="s">
        <v>152</v>
      </c>
      <c r="C89" s="34" t="s">
        <v>143</v>
      </c>
      <c r="D89" s="34" t="s">
        <v>85</v>
      </c>
      <c r="E89" s="34" t="s">
        <v>35</v>
      </c>
      <c r="F89" s="34" t="s">
        <v>153</v>
      </c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 t="s">
        <v>155</v>
      </c>
      <c r="S89" s="34" t="s">
        <v>103</v>
      </c>
      <c r="T89" s="34" t="s">
        <v>36</v>
      </c>
      <c r="U89" s="35"/>
      <c r="V89" s="35"/>
      <c r="W89" s="33"/>
      <c r="X89" s="36">
        <v>82000000</v>
      </c>
      <c r="Y89" s="36"/>
      <c r="Z89" s="36"/>
    </row>
    <row r="90" spans="1:26" s="24" customFormat="1" ht="70.150000000000006" customHeight="1">
      <c r="A90" s="23"/>
      <c r="B90" s="77" t="s">
        <v>156</v>
      </c>
      <c r="C90" s="34" t="s">
        <v>143</v>
      </c>
      <c r="D90" s="34" t="s">
        <v>85</v>
      </c>
      <c r="E90" s="34" t="s">
        <v>35</v>
      </c>
      <c r="F90" s="34" t="s">
        <v>317</v>
      </c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 t="s">
        <v>155</v>
      </c>
      <c r="S90" s="34" t="s">
        <v>103</v>
      </c>
      <c r="T90" s="34" t="s">
        <v>36</v>
      </c>
      <c r="U90" s="35"/>
      <c r="V90" s="35"/>
      <c r="W90" s="33"/>
      <c r="X90" s="36">
        <v>82100</v>
      </c>
      <c r="Y90" s="36"/>
      <c r="Z90" s="36"/>
    </row>
    <row r="91" spans="1:26" s="24" customFormat="1" ht="54.6" customHeight="1">
      <c r="A91" s="23"/>
      <c r="B91" s="78" t="s">
        <v>314</v>
      </c>
      <c r="C91" s="34" t="s">
        <v>143</v>
      </c>
      <c r="D91" s="34" t="s">
        <v>85</v>
      </c>
      <c r="E91" s="34" t="s">
        <v>194</v>
      </c>
      <c r="F91" s="34" t="s">
        <v>25</v>
      </c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5"/>
      <c r="V91" s="35"/>
      <c r="W91" s="33"/>
      <c r="X91" s="36">
        <f>SUM(X92:X93)</f>
        <v>2352480.0700000003</v>
      </c>
      <c r="Y91" s="36">
        <f t="shared" ref="Y91:Z91" si="12">SUM(Y92:Y93)</f>
        <v>0</v>
      </c>
      <c r="Z91" s="36">
        <f t="shared" si="12"/>
        <v>0</v>
      </c>
    </row>
    <row r="92" spans="1:26" s="24" customFormat="1" ht="60" customHeight="1">
      <c r="A92" s="23"/>
      <c r="B92" s="76" t="s">
        <v>315</v>
      </c>
      <c r="C92" s="34" t="s">
        <v>143</v>
      </c>
      <c r="D92" s="34" t="s">
        <v>85</v>
      </c>
      <c r="E92" s="34" t="s">
        <v>194</v>
      </c>
      <c r="F92" s="34" t="s">
        <v>318</v>
      </c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 t="s">
        <v>44</v>
      </c>
      <c r="S92" s="34" t="s">
        <v>52</v>
      </c>
      <c r="T92" s="34" t="s">
        <v>198</v>
      </c>
      <c r="U92" s="35"/>
      <c r="V92" s="35"/>
      <c r="W92" s="33"/>
      <c r="X92" s="36">
        <v>1411488.07</v>
      </c>
      <c r="Y92" s="36"/>
      <c r="Z92" s="36"/>
    </row>
    <row r="93" spans="1:26" s="24" customFormat="1" ht="58.9" customHeight="1">
      <c r="A93" s="23"/>
      <c r="B93" s="77" t="s">
        <v>316</v>
      </c>
      <c r="C93" s="34" t="s">
        <v>143</v>
      </c>
      <c r="D93" s="34" t="s">
        <v>85</v>
      </c>
      <c r="E93" s="34" t="s">
        <v>194</v>
      </c>
      <c r="F93" s="34" t="s">
        <v>319</v>
      </c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 t="s">
        <v>44</v>
      </c>
      <c r="S93" s="34" t="s">
        <v>52</v>
      </c>
      <c r="T93" s="34" t="s">
        <v>198</v>
      </c>
      <c r="U93" s="35"/>
      <c r="V93" s="35"/>
      <c r="W93" s="33"/>
      <c r="X93" s="36">
        <v>940992</v>
      </c>
      <c r="Y93" s="36"/>
      <c r="Z93" s="36"/>
    </row>
    <row r="94" spans="1:26" s="24" customFormat="1" ht="16.149999999999999" customHeight="1">
      <c r="A94" s="23"/>
      <c r="B94" s="33" t="s">
        <v>248</v>
      </c>
      <c r="C94" s="34" t="s">
        <v>143</v>
      </c>
      <c r="D94" s="34" t="s">
        <v>109</v>
      </c>
      <c r="E94" s="34" t="s">
        <v>24</v>
      </c>
      <c r="F94" s="34" t="s">
        <v>25</v>
      </c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5"/>
      <c r="V94" s="35"/>
      <c r="W94" s="33"/>
      <c r="X94" s="36">
        <f>X95+X98+X101+X104+X107+X114</f>
        <v>11850773.199999999</v>
      </c>
      <c r="Y94" s="36">
        <f t="shared" ref="Y94:Z94" si="13">Y95+Y98+Y101+Y104+Y107</f>
        <v>8737893</v>
      </c>
      <c r="Z94" s="36">
        <f t="shared" si="13"/>
        <v>8574171.5999999996</v>
      </c>
    </row>
    <row r="95" spans="1:26" s="31" customFormat="1" ht="32.450000000000003" customHeight="1">
      <c r="A95" s="25" t="s">
        <v>26</v>
      </c>
      <c r="B95" s="26" t="s">
        <v>296</v>
      </c>
      <c r="C95" s="28" t="s">
        <v>143</v>
      </c>
      <c r="D95" s="28" t="s">
        <v>109</v>
      </c>
      <c r="E95" s="28" t="s">
        <v>35</v>
      </c>
      <c r="F95" s="28" t="s">
        <v>25</v>
      </c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 t="s">
        <v>26</v>
      </c>
      <c r="S95" s="28"/>
      <c r="T95" s="28"/>
      <c r="U95" s="29"/>
      <c r="V95" s="29"/>
      <c r="W95" s="26" t="s">
        <v>26</v>
      </c>
      <c r="X95" s="30">
        <f>X96</f>
        <v>670000</v>
      </c>
      <c r="Y95" s="30">
        <f t="shared" ref="Y95:Z95" si="14">Y96</f>
        <v>200000</v>
      </c>
      <c r="Z95" s="30">
        <f t="shared" si="14"/>
        <v>100000</v>
      </c>
    </row>
    <row r="96" spans="1:26" ht="18.600000000000001" customHeight="1">
      <c r="A96" s="32" t="s">
        <v>145</v>
      </c>
      <c r="B96" s="33" t="s">
        <v>292</v>
      </c>
      <c r="C96" s="34" t="s">
        <v>143</v>
      </c>
      <c r="D96" s="34" t="s">
        <v>109</v>
      </c>
      <c r="E96" s="34" t="s">
        <v>35</v>
      </c>
      <c r="F96" s="34" t="s">
        <v>127</v>
      </c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 t="s">
        <v>26</v>
      </c>
      <c r="S96" s="34"/>
      <c r="T96" s="34"/>
      <c r="U96" s="35"/>
      <c r="V96" s="35"/>
      <c r="W96" s="33" t="s">
        <v>145</v>
      </c>
      <c r="X96" s="36">
        <f>X97</f>
        <v>670000</v>
      </c>
      <c r="Y96" s="36">
        <f>Y97</f>
        <v>200000</v>
      </c>
      <c r="Z96" s="36">
        <f>Z97</f>
        <v>100000</v>
      </c>
    </row>
    <row r="97" spans="1:26" ht="28.9" customHeight="1">
      <c r="A97" s="32" t="s">
        <v>147</v>
      </c>
      <c r="B97" s="33" t="s">
        <v>43</v>
      </c>
      <c r="C97" s="34" t="s">
        <v>143</v>
      </c>
      <c r="D97" s="34" t="s">
        <v>109</v>
      </c>
      <c r="E97" s="34" t="s">
        <v>35</v>
      </c>
      <c r="F97" s="34" t="s">
        <v>127</v>
      </c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 t="s">
        <v>44</v>
      </c>
      <c r="S97" s="34" t="s">
        <v>103</v>
      </c>
      <c r="T97" s="34" t="s">
        <v>36</v>
      </c>
      <c r="U97" s="35"/>
      <c r="V97" s="35"/>
      <c r="W97" s="33" t="s">
        <v>147</v>
      </c>
      <c r="X97" s="36">
        <v>670000</v>
      </c>
      <c r="Y97" s="36">
        <v>200000</v>
      </c>
      <c r="Z97" s="36">
        <v>100000</v>
      </c>
    </row>
    <row r="98" spans="1:26" s="31" customFormat="1" ht="60">
      <c r="A98" s="25" t="s">
        <v>26</v>
      </c>
      <c r="B98" s="26" t="s">
        <v>297</v>
      </c>
      <c r="C98" s="28" t="s">
        <v>143</v>
      </c>
      <c r="D98" s="28" t="s">
        <v>109</v>
      </c>
      <c r="E98" s="28" t="s">
        <v>36</v>
      </c>
      <c r="F98" s="28" t="s">
        <v>25</v>
      </c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 t="s">
        <v>26</v>
      </c>
      <c r="S98" s="28"/>
      <c r="T98" s="28"/>
      <c r="U98" s="29"/>
      <c r="V98" s="29"/>
      <c r="W98" s="26" t="s">
        <v>26</v>
      </c>
      <c r="X98" s="30">
        <f t="shared" ref="X98:Z99" si="15">X99</f>
        <v>778773.2</v>
      </c>
      <c r="Y98" s="30">
        <f t="shared" si="15"/>
        <v>244893</v>
      </c>
      <c r="Z98" s="30">
        <f t="shared" si="15"/>
        <v>215571</v>
      </c>
    </row>
    <row r="99" spans="1:26" ht="22.15" customHeight="1">
      <c r="A99" s="32" t="s">
        <v>167</v>
      </c>
      <c r="B99" s="33" t="s">
        <v>168</v>
      </c>
      <c r="C99" s="34" t="s">
        <v>143</v>
      </c>
      <c r="D99" s="34" t="s">
        <v>109</v>
      </c>
      <c r="E99" s="34" t="s">
        <v>36</v>
      </c>
      <c r="F99" s="34" t="s">
        <v>169</v>
      </c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 t="s">
        <v>26</v>
      </c>
      <c r="S99" s="34"/>
      <c r="T99" s="34"/>
      <c r="U99" s="35"/>
      <c r="V99" s="35"/>
      <c r="W99" s="33" t="s">
        <v>167</v>
      </c>
      <c r="X99" s="36">
        <f t="shared" si="15"/>
        <v>778773.2</v>
      </c>
      <c r="Y99" s="36">
        <f t="shared" si="15"/>
        <v>244893</v>
      </c>
      <c r="Z99" s="36">
        <f t="shared" si="15"/>
        <v>215571</v>
      </c>
    </row>
    <row r="100" spans="1:26" ht="32.25" customHeight="1">
      <c r="A100" s="32" t="s">
        <v>170</v>
      </c>
      <c r="B100" s="43" t="s">
        <v>43</v>
      </c>
      <c r="C100" s="34" t="s">
        <v>143</v>
      </c>
      <c r="D100" s="34" t="s">
        <v>109</v>
      </c>
      <c r="E100" s="34" t="s">
        <v>36</v>
      </c>
      <c r="F100" s="34" t="s">
        <v>169</v>
      </c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 t="s">
        <v>44</v>
      </c>
      <c r="S100" s="34" t="s">
        <v>41</v>
      </c>
      <c r="T100" s="34" t="s">
        <v>82</v>
      </c>
      <c r="U100" s="35"/>
      <c r="V100" s="35"/>
      <c r="W100" s="33" t="s">
        <v>170</v>
      </c>
      <c r="X100" s="36">
        <v>778773.2</v>
      </c>
      <c r="Y100" s="36">
        <v>244893</v>
      </c>
      <c r="Z100" s="36">
        <v>215571</v>
      </c>
    </row>
    <row r="101" spans="1:26" s="31" customFormat="1" ht="45">
      <c r="A101" s="25"/>
      <c r="B101" s="51" t="s">
        <v>330</v>
      </c>
      <c r="C101" s="28" t="s">
        <v>163</v>
      </c>
      <c r="D101" s="28" t="s">
        <v>109</v>
      </c>
      <c r="E101" s="28" t="s">
        <v>41</v>
      </c>
      <c r="F101" s="28" t="s">
        <v>25</v>
      </c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9"/>
      <c r="V101" s="29"/>
      <c r="W101" s="26"/>
      <c r="X101" s="30">
        <f t="shared" ref="X101:Z102" si="16">X102</f>
        <v>150000</v>
      </c>
      <c r="Y101" s="30">
        <f t="shared" si="16"/>
        <v>0</v>
      </c>
      <c r="Z101" s="30">
        <f t="shared" si="16"/>
        <v>0</v>
      </c>
    </row>
    <row r="102" spans="1:26" ht="15.75">
      <c r="A102" s="32"/>
      <c r="B102" s="33" t="s">
        <v>292</v>
      </c>
      <c r="C102" s="34" t="s">
        <v>143</v>
      </c>
      <c r="D102" s="34" t="s">
        <v>109</v>
      </c>
      <c r="E102" s="34" t="s">
        <v>41</v>
      </c>
      <c r="F102" s="34" t="s">
        <v>127</v>
      </c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5"/>
      <c r="V102" s="35"/>
      <c r="W102" s="33"/>
      <c r="X102" s="36">
        <f t="shared" si="16"/>
        <v>150000</v>
      </c>
      <c r="Y102" s="36">
        <f t="shared" si="16"/>
        <v>0</v>
      </c>
      <c r="Z102" s="36">
        <f t="shared" si="16"/>
        <v>0</v>
      </c>
    </row>
    <row r="103" spans="1:26" ht="30">
      <c r="A103" s="32"/>
      <c r="B103" s="33" t="s">
        <v>43</v>
      </c>
      <c r="C103" s="34" t="s">
        <v>143</v>
      </c>
      <c r="D103" s="34" t="s">
        <v>109</v>
      </c>
      <c r="E103" s="34" t="s">
        <v>41</v>
      </c>
      <c r="F103" s="34" t="s">
        <v>127</v>
      </c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 t="s">
        <v>44</v>
      </c>
      <c r="S103" s="60" t="s">
        <v>35</v>
      </c>
      <c r="T103" s="60" t="s">
        <v>49</v>
      </c>
      <c r="U103" s="35"/>
      <c r="V103" s="35"/>
      <c r="W103" s="33"/>
      <c r="X103" s="36">
        <v>150000</v>
      </c>
      <c r="Y103" s="36">
        <v>0</v>
      </c>
      <c r="Z103" s="36">
        <v>0</v>
      </c>
    </row>
    <row r="104" spans="1:26" s="31" customFormat="1" ht="28.9" customHeight="1">
      <c r="A104" s="25"/>
      <c r="B104" s="26" t="s">
        <v>298</v>
      </c>
      <c r="C104" s="28" t="s">
        <v>143</v>
      </c>
      <c r="D104" s="28" t="s">
        <v>109</v>
      </c>
      <c r="E104" s="28" t="s">
        <v>52</v>
      </c>
      <c r="F104" s="28" t="s">
        <v>25</v>
      </c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9"/>
      <c r="V104" s="29"/>
      <c r="W104" s="26"/>
      <c r="X104" s="30">
        <f t="shared" ref="X104:Z105" si="17">X105</f>
        <v>0</v>
      </c>
      <c r="Y104" s="30">
        <f t="shared" si="17"/>
        <v>0</v>
      </c>
      <c r="Z104" s="30">
        <f t="shared" si="17"/>
        <v>0</v>
      </c>
    </row>
    <row r="105" spans="1:26" ht="15.75">
      <c r="A105" s="32"/>
      <c r="B105" s="33" t="s">
        <v>292</v>
      </c>
      <c r="C105" s="34" t="s">
        <v>143</v>
      </c>
      <c r="D105" s="34" t="s">
        <v>109</v>
      </c>
      <c r="E105" s="34" t="s">
        <v>52</v>
      </c>
      <c r="F105" s="34" t="s">
        <v>174</v>
      </c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5"/>
      <c r="V105" s="35"/>
      <c r="W105" s="33"/>
      <c r="X105" s="36">
        <f t="shared" si="17"/>
        <v>0</v>
      </c>
      <c r="Y105" s="36">
        <f t="shared" si="17"/>
        <v>0</v>
      </c>
      <c r="Z105" s="36">
        <f t="shared" si="17"/>
        <v>0</v>
      </c>
    </row>
    <row r="106" spans="1:26" ht="30">
      <c r="A106" s="32"/>
      <c r="B106" s="33" t="s">
        <v>175</v>
      </c>
      <c r="C106" s="34" t="s">
        <v>143</v>
      </c>
      <c r="D106" s="34" t="s">
        <v>109</v>
      </c>
      <c r="E106" s="34" t="s">
        <v>52</v>
      </c>
      <c r="F106" s="34" t="s">
        <v>174</v>
      </c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 t="s">
        <v>44</v>
      </c>
      <c r="S106" s="34" t="s">
        <v>52</v>
      </c>
      <c r="T106" s="34" t="s">
        <v>70</v>
      </c>
      <c r="U106" s="35"/>
      <c r="V106" s="35"/>
      <c r="W106" s="33"/>
      <c r="X106" s="36">
        <v>0</v>
      </c>
      <c r="Y106" s="36">
        <v>0</v>
      </c>
      <c r="Z106" s="36">
        <v>0</v>
      </c>
    </row>
    <row r="107" spans="1:26" s="31" customFormat="1" ht="31.15" customHeight="1">
      <c r="A107" s="25" t="s">
        <v>176</v>
      </c>
      <c r="B107" s="26" t="s">
        <v>299</v>
      </c>
      <c r="C107" s="28" t="s">
        <v>143</v>
      </c>
      <c r="D107" s="28" t="s">
        <v>109</v>
      </c>
      <c r="E107" s="28" t="s">
        <v>103</v>
      </c>
      <c r="F107" s="28" t="s">
        <v>25</v>
      </c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 t="s">
        <v>26</v>
      </c>
      <c r="S107" s="28"/>
      <c r="T107" s="28"/>
      <c r="U107" s="29"/>
      <c r="V107" s="29"/>
      <c r="W107" s="26" t="s">
        <v>176</v>
      </c>
      <c r="X107" s="30">
        <f>X108+X110+X112</f>
        <v>9752000</v>
      </c>
      <c r="Y107" s="30">
        <f>Y108+Y110+Y112</f>
        <v>8293000</v>
      </c>
      <c r="Z107" s="30">
        <f>Z108+Z110+Z112</f>
        <v>8258600.5999999996</v>
      </c>
    </row>
    <row r="108" spans="1:26" ht="15.6" customHeight="1">
      <c r="A108" s="32" t="s">
        <v>179</v>
      </c>
      <c r="B108" s="43" t="s">
        <v>179</v>
      </c>
      <c r="C108" s="39" t="s">
        <v>143</v>
      </c>
      <c r="D108" s="39" t="s">
        <v>109</v>
      </c>
      <c r="E108" s="39" t="s">
        <v>103</v>
      </c>
      <c r="F108" s="39" t="s">
        <v>196</v>
      </c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 t="s">
        <v>26</v>
      </c>
      <c r="S108" s="39"/>
      <c r="T108" s="39"/>
      <c r="U108" s="40"/>
      <c r="V108" s="40"/>
      <c r="W108" s="43" t="s">
        <v>179</v>
      </c>
      <c r="X108" s="42">
        <f>X109</f>
        <v>7422000</v>
      </c>
      <c r="Y108" s="36">
        <f>Y109</f>
        <v>7539000</v>
      </c>
      <c r="Z108" s="36">
        <f>Z109</f>
        <v>7639000.5999999996</v>
      </c>
    </row>
    <row r="109" spans="1:26" ht="30" customHeight="1">
      <c r="A109" s="32" t="s">
        <v>181</v>
      </c>
      <c r="B109" s="43" t="s">
        <v>43</v>
      </c>
      <c r="C109" s="39" t="s">
        <v>143</v>
      </c>
      <c r="D109" s="39" t="s">
        <v>109</v>
      </c>
      <c r="E109" s="39" t="s">
        <v>103</v>
      </c>
      <c r="F109" s="39" t="s">
        <v>196</v>
      </c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 t="s">
        <v>44</v>
      </c>
      <c r="S109" s="39" t="s">
        <v>103</v>
      </c>
      <c r="T109" s="39" t="s">
        <v>41</v>
      </c>
      <c r="U109" s="40"/>
      <c r="V109" s="40"/>
      <c r="W109" s="43" t="s">
        <v>181</v>
      </c>
      <c r="X109" s="42">
        <v>7422000</v>
      </c>
      <c r="Y109" s="36">
        <v>7539000</v>
      </c>
      <c r="Z109" s="36">
        <v>7639000.5999999996</v>
      </c>
    </row>
    <row r="110" spans="1:26" ht="19.149999999999999" customHeight="1">
      <c r="A110" s="32" t="s">
        <v>182</v>
      </c>
      <c r="B110" s="43" t="s">
        <v>182</v>
      </c>
      <c r="C110" s="39" t="s">
        <v>143</v>
      </c>
      <c r="D110" s="39" t="s">
        <v>109</v>
      </c>
      <c r="E110" s="39" t="s">
        <v>103</v>
      </c>
      <c r="F110" s="39" t="s">
        <v>300</v>
      </c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 t="s">
        <v>26</v>
      </c>
      <c r="S110" s="39"/>
      <c r="T110" s="39"/>
      <c r="U110" s="40"/>
      <c r="V110" s="40"/>
      <c r="W110" s="43" t="s">
        <v>182</v>
      </c>
      <c r="X110" s="42">
        <f>X111</f>
        <v>438000</v>
      </c>
      <c r="Y110" s="36">
        <f>Y111</f>
        <v>404000</v>
      </c>
      <c r="Z110" s="36">
        <f>Z111</f>
        <v>419600</v>
      </c>
    </row>
    <row r="111" spans="1:26" ht="30.6" customHeight="1">
      <c r="A111" s="32" t="s">
        <v>184</v>
      </c>
      <c r="B111" s="43" t="s">
        <v>43</v>
      </c>
      <c r="C111" s="39" t="s">
        <v>143</v>
      </c>
      <c r="D111" s="39" t="s">
        <v>109</v>
      </c>
      <c r="E111" s="39" t="s">
        <v>103</v>
      </c>
      <c r="F111" s="39" t="s">
        <v>300</v>
      </c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 t="s">
        <v>44</v>
      </c>
      <c r="S111" s="39" t="s">
        <v>103</v>
      </c>
      <c r="T111" s="39" t="s">
        <v>41</v>
      </c>
      <c r="U111" s="40"/>
      <c r="V111" s="40"/>
      <c r="W111" s="43" t="s">
        <v>184</v>
      </c>
      <c r="X111" s="42">
        <v>438000</v>
      </c>
      <c r="Y111" s="36">
        <v>404000</v>
      </c>
      <c r="Z111" s="36">
        <v>419600</v>
      </c>
    </row>
    <row r="112" spans="1:26" ht="15.75">
      <c r="A112" s="32" t="s">
        <v>185</v>
      </c>
      <c r="B112" s="43" t="s">
        <v>185</v>
      </c>
      <c r="C112" s="39" t="s">
        <v>143</v>
      </c>
      <c r="D112" s="39" t="s">
        <v>109</v>
      </c>
      <c r="E112" s="39" t="s">
        <v>103</v>
      </c>
      <c r="F112" s="39" t="s">
        <v>301</v>
      </c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 t="s">
        <v>26</v>
      </c>
      <c r="S112" s="39"/>
      <c r="T112" s="39"/>
      <c r="U112" s="40"/>
      <c r="V112" s="40"/>
      <c r="W112" s="43" t="s">
        <v>185</v>
      </c>
      <c r="X112" s="42">
        <f>X113</f>
        <v>1892000</v>
      </c>
      <c r="Y112" s="36">
        <f>Y113</f>
        <v>350000</v>
      </c>
      <c r="Z112" s="36">
        <f>Z113</f>
        <v>200000</v>
      </c>
    </row>
    <row r="113" spans="1:27" ht="27.6" customHeight="1">
      <c r="A113" s="32" t="s">
        <v>187</v>
      </c>
      <c r="B113" s="43" t="s">
        <v>43</v>
      </c>
      <c r="C113" s="39" t="s">
        <v>143</v>
      </c>
      <c r="D113" s="39" t="s">
        <v>109</v>
      </c>
      <c r="E113" s="39" t="s">
        <v>103</v>
      </c>
      <c r="F113" s="39" t="s">
        <v>301</v>
      </c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 t="s">
        <v>44</v>
      </c>
      <c r="S113" s="39" t="s">
        <v>103</v>
      </c>
      <c r="T113" s="39" t="s">
        <v>41</v>
      </c>
      <c r="U113" s="40"/>
      <c r="V113" s="40"/>
      <c r="W113" s="43" t="s">
        <v>187</v>
      </c>
      <c r="X113" s="42">
        <v>1892000</v>
      </c>
      <c r="Y113" s="36">
        <v>350000</v>
      </c>
      <c r="Z113" s="36">
        <v>200000</v>
      </c>
    </row>
    <row r="114" spans="1:27" ht="35.25" customHeight="1">
      <c r="A114" s="32"/>
      <c r="B114" s="51" t="s">
        <v>327</v>
      </c>
      <c r="C114" s="39" t="s">
        <v>143</v>
      </c>
      <c r="D114" s="39" t="s">
        <v>109</v>
      </c>
      <c r="E114" s="39" t="s">
        <v>309</v>
      </c>
      <c r="F114" s="39" t="s">
        <v>25</v>
      </c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40"/>
      <c r="V114" s="40"/>
      <c r="W114" s="43"/>
      <c r="X114" s="42">
        <f>X115</f>
        <v>500000</v>
      </c>
      <c r="Y114" s="36"/>
      <c r="Z114" s="36"/>
    </row>
    <row r="115" spans="1:27" ht="45" customHeight="1">
      <c r="A115" s="32"/>
      <c r="B115" s="94" t="s">
        <v>329</v>
      </c>
      <c r="C115" s="95">
        <v>62</v>
      </c>
      <c r="D115" s="96" t="s">
        <v>109</v>
      </c>
      <c r="E115" s="96" t="s">
        <v>309</v>
      </c>
      <c r="F115" s="97" t="s">
        <v>328</v>
      </c>
      <c r="G115" s="98"/>
      <c r="H115" s="99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 t="s">
        <v>56</v>
      </c>
      <c r="S115" s="100" t="s">
        <v>52</v>
      </c>
      <c r="T115" s="100" t="s">
        <v>70</v>
      </c>
      <c r="U115" s="101"/>
      <c r="V115" s="101"/>
      <c r="W115" s="94"/>
      <c r="X115" s="42">
        <v>500000</v>
      </c>
      <c r="Y115" s="36"/>
      <c r="Z115" s="36"/>
    </row>
    <row r="116" spans="1:27" s="24" customFormat="1" ht="24" customHeight="1">
      <c r="A116" s="23" t="s">
        <v>188</v>
      </c>
      <c r="B116" s="21" t="s">
        <v>189</v>
      </c>
      <c r="C116" s="11" t="s">
        <v>190</v>
      </c>
      <c r="D116" s="11" t="s">
        <v>23</v>
      </c>
      <c r="E116" s="11" t="s">
        <v>24</v>
      </c>
      <c r="F116" s="11" t="s">
        <v>25</v>
      </c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 t="s">
        <v>26</v>
      </c>
      <c r="S116" s="11"/>
      <c r="T116" s="11"/>
      <c r="U116" s="57"/>
      <c r="V116" s="57"/>
      <c r="W116" s="21" t="s">
        <v>188</v>
      </c>
      <c r="X116" s="50">
        <f>X117</f>
        <v>23550640.16</v>
      </c>
      <c r="Y116" s="50">
        <f t="shared" ref="Y116:Z116" si="18">Y117</f>
        <v>20909000</v>
      </c>
      <c r="Z116" s="50">
        <f t="shared" si="18"/>
        <v>20944000</v>
      </c>
    </row>
    <row r="117" spans="1:27" s="24" customFormat="1" ht="24" customHeight="1">
      <c r="A117" s="23"/>
      <c r="B117" s="33" t="s">
        <v>248</v>
      </c>
      <c r="C117" s="34" t="s">
        <v>190</v>
      </c>
      <c r="D117" s="34" t="s">
        <v>109</v>
      </c>
      <c r="E117" s="34" t="s">
        <v>24</v>
      </c>
      <c r="F117" s="34" t="s">
        <v>151</v>
      </c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5"/>
      <c r="V117" s="35"/>
      <c r="W117" s="33"/>
      <c r="X117" s="36">
        <f>X118+X126</f>
        <v>23550640.16</v>
      </c>
      <c r="Y117" s="36">
        <f t="shared" ref="Y117:Z117" si="19">Y118+Y126</f>
        <v>20909000</v>
      </c>
      <c r="Z117" s="36">
        <f t="shared" si="19"/>
        <v>20944000</v>
      </c>
    </row>
    <row r="118" spans="1:27" s="31" customFormat="1" ht="28.15" customHeight="1">
      <c r="A118" s="25" t="s">
        <v>191</v>
      </c>
      <c r="B118" s="26" t="s">
        <v>272</v>
      </c>
      <c r="C118" s="28" t="s">
        <v>190</v>
      </c>
      <c r="D118" s="28" t="s">
        <v>109</v>
      </c>
      <c r="E118" s="28" t="s">
        <v>35</v>
      </c>
      <c r="F118" s="28" t="s">
        <v>25</v>
      </c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 t="s">
        <v>26</v>
      </c>
      <c r="S118" s="28"/>
      <c r="T118" s="28"/>
      <c r="U118" s="29"/>
      <c r="V118" s="29"/>
      <c r="W118" s="26" t="s">
        <v>191</v>
      </c>
      <c r="X118" s="30">
        <f>X119+X121+X124</f>
        <v>19047940.16</v>
      </c>
      <c r="Y118" s="30">
        <f t="shared" ref="Y118:Z118" si="20">Y119+Y121+Y124</f>
        <v>16672600</v>
      </c>
      <c r="Z118" s="30">
        <f t="shared" si="20"/>
        <v>16672600</v>
      </c>
      <c r="AA118" s="45"/>
    </row>
    <row r="119" spans="1:27" ht="16.899999999999999" customHeight="1">
      <c r="A119" s="32" t="s">
        <v>195</v>
      </c>
      <c r="B119" s="33" t="s">
        <v>273</v>
      </c>
      <c r="C119" s="34" t="s">
        <v>190</v>
      </c>
      <c r="D119" s="34" t="s">
        <v>109</v>
      </c>
      <c r="E119" s="34" t="s">
        <v>35</v>
      </c>
      <c r="F119" s="34" t="s">
        <v>196</v>
      </c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 t="s">
        <v>26</v>
      </c>
      <c r="S119" s="34"/>
      <c r="T119" s="34"/>
      <c r="U119" s="35"/>
      <c r="V119" s="35"/>
      <c r="W119" s="33" t="s">
        <v>195</v>
      </c>
      <c r="X119" s="36">
        <f t="shared" ref="X119:Z119" si="21">X120</f>
        <v>1310000</v>
      </c>
      <c r="Y119" s="36">
        <f t="shared" si="21"/>
        <v>300000</v>
      </c>
      <c r="Z119" s="36">
        <f t="shared" si="21"/>
        <v>300000</v>
      </c>
    </row>
    <row r="120" spans="1:27" ht="29.45" customHeight="1">
      <c r="A120" s="32" t="s">
        <v>197</v>
      </c>
      <c r="B120" s="33" t="s">
        <v>43</v>
      </c>
      <c r="C120" s="34" t="s">
        <v>190</v>
      </c>
      <c r="D120" s="34" t="s">
        <v>109</v>
      </c>
      <c r="E120" s="34" t="s">
        <v>35</v>
      </c>
      <c r="F120" s="34" t="s">
        <v>196</v>
      </c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 t="s">
        <v>44</v>
      </c>
      <c r="S120" s="34" t="s">
        <v>198</v>
      </c>
      <c r="T120" s="34" t="s">
        <v>35</v>
      </c>
      <c r="U120" s="35"/>
      <c r="V120" s="35"/>
      <c r="W120" s="33" t="s">
        <v>197</v>
      </c>
      <c r="X120" s="36">
        <v>1310000</v>
      </c>
      <c r="Y120" s="36">
        <v>300000</v>
      </c>
      <c r="Z120" s="36">
        <v>300000</v>
      </c>
    </row>
    <row r="121" spans="1:27" ht="29.45" customHeight="1">
      <c r="A121" s="32"/>
      <c r="B121" s="33" t="s">
        <v>276</v>
      </c>
      <c r="C121" s="34" t="s">
        <v>190</v>
      </c>
      <c r="D121" s="34" t="s">
        <v>109</v>
      </c>
      <c r="E121" s="34" t="s">
        <v>35</v>
      </c>
      <c r="F121" s="34" t="s">
        <v>277</v>
      </c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 t="s">
        <v>26</v>
      </c>
      <c r="S121" s="34"/>
      <c r="T121" s="34"/>
      <c r="U121" s="35"/>
      <c r="V121" s="35"/>
      <c r="W121" s="33" t="s">
        <v>195</v>
      </c>
      <c r="X121" s="36">
        <f>X122+X123</f>
        <v>17653140.16</v>
      </c>
      <c r="Y121" s="36">
        <f>Y122+Y123</f>
        <v>16287800</v>
      </c>
      <c r="Z121" s="36">
        <f>Z122+Z123</f>
        <v>16287800</v>
      </c>
    </row>
    <row r="122" spans="1:27" ht="52.9" customHeight="1">
      <c r="A122" s="32"/>
      <c r="B122" s="33" t="s">
        <v>33</v>
      </c>
      <c r="C122" s="34" t="s">
        <v>190</v>
      </c>
      <c r="D122" s="34" t="s">
        <v>109</v>
      </c>
      <c r="E122" s="34" t="s">
        <v>35</v>
      </c>
      <c r="F122" s="34" t="s">
        <v>277</v>
      </c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 t="s">
        <v>34</v>
      </c>
      <c r="S122" s="34" t="s">
        <v>198</v>
      </c>
      <c r="T122" s="34" t="s">
        <v>35</v>
      </c>
      <c r="U122" s="35"/>
      <c r="V122" s="35"/>
      <c r="W122" s="33" t="s">
        <v>200</v>
      </c>
      <c r="X122" s="36">
        <v>12111800</v>
      </c>
      <c r="Y122" s="36">
        <v>12111800</v>
      </c>
      <c r="Z122" s="36">
        <v>12111800</v>
      </c>
    </row>
    <row r="123" spans="1:27" ht="29.45" customHeight="1">
      <c r="A123" s="32"/>
      <c r="B123" s="33" t="s">
        <v>43</v>
      </c>
      <c r="C123" s="34" t="s">
        <v>190</v>
      </c>
      <c r="D123" s="34" t="s">
        <v>109</v>
      </c>
      <c r="E123" s="34" t="s">
        <v>35</v>
      </c>
      <c r="F123" s="34" t="s">
        <v>277</v>
      </c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 t="s">
        <v>44</v>
      </c>
      <c r="S123" s="34" t="s">
        <v>198</v>
      </c>
      <c r="T123" s="34" t="s">
        <v>35</v>
      </c>
      <c r="U123" s="35"/>
      <c r="V123" s="35"/>
      <c r="W123" s="33" t="s">
        <v>197</v>
      </c>
      <c r="X123" s="36">
        <v>5541340.1600000001</v>
      </c>
      <c r="Y123" s="36">
        <v>4176000</v>
      </c>
      <c r="Z123" s="36">
        <v>4176000</v>
      </c>
    </row>
    <row r="124" spans="1:27" ht="30.6" customHeight="1">
      <c r="A124" s="32" t="s">
        <v>195</v>
      </c>
      <c r="B124" s="33" t="s">
        <v>274</v>
      </c>
      <c r="C124" s="34" t="s">
        <v>190</v>
      </c>
      <c r="D124" s="34" t="s">
        <v>109</v>
      </c>
      <c r="E124" s="34" t="s">
        <v>35</v>
      </c>
      <c r="F124" s="34" t="s">
        <v>275</v>
      </c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 t="s">
        <v>26</v>
      </c>
      <c r="S124" s="34"/>
      <c r="T124" s="34"/>
      <c r="U124" s="35"/>
      <c r="V124" s="35"/>
      <c r="W124" s="33" t="s">
        <v>195</v>
      </c>
      <c r="X124" s="36">
        <f t="shared" ref="X124:Z124" si="22">X125</f>
        <v>84800</v>
      </c>
      <c r="Y124" s="36">
        <f t="shared" si="22"/>
        <v>84800</v>
      </c>
      <c r="Z124" s="36">
        <f t="shared" si="22"/>
        <v>84800</v>
      </c>
    </row>
    <row r="125" spans="1:27" ht="27" customHeight="1">
      <c r="A125" s="32" t="s">
        <v>199</v>
      </c>
      <c r="B125" s="33" t="s">
        <v>199</v>
      </c>
      <c r="C125" s="34" t="s">
        <v>190</v>
      </c>
      <c r="D125" s="34" t="s">
        <v>109</v>
      </c>
      <c r="E125" s="34" t="s">
        <v>35</v>
      </c>
      <c r="F125" s="34" t="s">
        <v>275</v>
      </c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 t="s">
        <v>56</v>
      </c>
      <c r="S125" s="34" t="s">
        <v>198</v>
      </c>
      <c r="T125" s="34" t="s">
        <v>35</v>
      </c>
      <c r="U125" s="35"/>
      <c r="V125" s="35"/>
      <c r="W125" s="33" t="s">
        <v>199</v>
      </c>
      <c r="X125" s="36">
        <v>84800</v>
      </c>
      <c r="Y125" s="36">
        <v>84800</v>
      </c>
      <c r="Z125" s="36">
        <v>84800</v>
      </c>
    </row>
    <row r="126" spans="1:27" s="31" customFormat="1" ht="45" customHeight="1">
      <c r="A126" s="25" t="s">
        <v>201</v>
      </c>
      <c r="B126" s="26" t="s">
        <v>278</v>
      </c>
      <c r="C126" s="28" t="s">
        <v>190</v>
      </c>
      <c r="D126" s="28" t="s">
        <v>109</v>
      </c>
      <c r="E126" s="28" t="s">
        <v>36</v>
      </c>
      <c r="F126" s="28" t="s">
        <v>25</v>
      </c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 t="s">
        <v>26</v>
      </c>
      <c r="S126" s="28"/>
      <c r="T126" s="28"/>
      <c r="U126" s="29"/>
      <c r="V126" s="29"/>
      <c r="W126" s="26" t="s">
        <v>201</v>
      </c>
      <c r="X126" s="30">
        <f>X127+X129</f>
        <v>4502700</v>
      </c>
      <c r="Y126" s="30">
        <f t="shared" ref="Y126:Z126" si="23">Y127+Y129</f>
        <v>4236400</v>
      </c>
      <c r="Z126" s="30">
        <f t="shared" si="23"/>
        <v>4271400</v>
      </c>
    </row>
    <row r="127" spans="1:27" ht="20.45" customHeight="1">
      <c r="A127" s="32" t="s">
        <v>203</v>
      </c>
      <c r="B127" s="33" t="s">
        <v>279</v>
      </c>
      <c r="C127" s="34" t="s">
        <v>190</v>
      </c>
      <c r="D127" s="34" t="s">
        <v>109</v>
      </c>
      <c r="E127" s="34" t="s">
        <v>36</v>
      </c>
      <c r="F127" s="34" t="s">
        <v>204</v>
      </c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 t="s">
        <v>26</v>
      </c>
      <c r="S127" s="34"/>
      <c r="T127" s="34"/>
      <c r="U127" s="35"/>
      <c r="V127" s="35"/>
      <c r="W127" s="33" t="s">
        <v>203</v>
      </c>
      <c r="X127" s="36">
        <f t="shared" ref="X127:Z127" si="24">X128</f>
        <v>13000</v>
      </c>
      <c r="Y127" s="36">
        <f t="shared" si="24"/>
        <v>15000</v>
      </c>
      <c r="Z127" s="36">
        <f t="shared" si="24"/>
        <v>20000</v>
      </c>
    </row>
    <row r="128" spans="1:27" ht="27" customHeight="1">
      <c r="A128" s="32" t="s">
        <v>205</v>
      </c>
      <c r="B128" s="33" t="s">
        <v>43</v>
      </c>
      <c r="C128" s="34" t="s">
        <v>190</v>
      </c>
      <c r="D128" s="34" t="s">
        <v>109</v>
      </c>
      <c r="E128" s="34" t="s">
        <v>36</v>
      </c>
      <c r="F128" s="34" t="s">
        <v>204</v>
      </c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 t="s">
        <v>44</v>
      </c>
      <c r="S128" s="34" t="s">
        <v>198</v>
      </c>
      <c r="T128" s="34" t="s">
        <v>35</v>
      </c>
      <c r="U128" s="35"/>
      <c r="V128" s="35"/>
      <c r="W128" s="33" t="s">
        <v>205</v>
      </c>
      <c r="X128" s="36">
        <v>13000</v>
      </c>
      <c r="Y128" s="36">
        <v>15000</v>
      </c>
      <c r="Z128" s="36">
        <v>20000</v>
      </c>
    </row>
    <row r="129" spans="1:26" ht="28.9" customHeight="1">
      <c r="A129" s="32" t="s">
        <v>203</v>
      </c>
      <c r="B129" s="33" t="s">
        <v>280</v>
      </c>
      <c r="C129" s="34" t="s">
        <v>190</v>
      </c>
      <c r="D129" s="34" t="s">
        <v>109</v>
      </c>
      <c r="E129" s="34" t="s">
        <v>36</v>
      </c>
      <c r="F129" s="34" t="s">
        <v>281</v>
      </c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 t="s">
        <v>26</v>
      </c>
      <c r="S129" s="34"/>
      <c r="T129" s="34"/>
      <c r="U129" s="35"/>
      <c r="V129" s="35"/>
      <c r="W129" s="33" t="s">
        <v>203</v>
      </c>
      <c r="X129" s="36">
        <f>X130+X131</f>
        <v>4489700</v>
      </c>
      <c r="Y129" s="36">
        <f>Y130+Y131</f>
        <v>4221400</v>
      </c>
      <c r="Z129" s="36">
        <f>Z130+Z131</f>
        <v>4251400</v>
      </c>
    </row>
    <row r="130" spans="1:26" ht="61.9" customHeight="1">
      <c r="A130" s="32" t="s">
        <v>206</v>
      </c>
      <c r="B130" s="33" t="s">
        <v>33</v>
      </c>
      <c r="C130" s="34" t="s">
        <v>190</v>
      </c>
      <c r="D130" s="34" t="s">
        <v>109</v>
      </c>
      <c r="E130" s="34" t="s">
        <v>36</v>
      </c>
      <c r="F130" s="34" t="s">
        <v>281</v>
      </c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 t="s">
        <v>34</v>
      </c>
      <c r="S130" s="34" t="s">
        <v>198</v>
      </c>
      <c r="T130" s="34" t="s">
        <v>35</v>
      </c>
      <c r="U130" s="35"/>
      <c r="V130" s="35"/>
      <c r="W130" s="33" t="s">
        <v>206</v>
      </c>
      <c r="X130" s="36">
        <v>3850800</v>
      </c>
      <c r="Y130" s="36">
        <v>3850800</v>
      </c>
      <c r="Z130" s="36">
        <v>3850800</v>
      </c>
    </row>
    <row r="131" spans="1:26" ht="31.15" customHeight="1">
      <c r="A131" s="32" t="s">
        <v>205</v>
      </c>
      <c r="B131" s="33" t="s">
        <v>43</v>
      </c>
      <c r="C131" s="34" t="s">
        <v>190</v>
      </c>
      <c r="D131" s="34" t="s">
        <v>109</v>
      </c>
      <c r="E131" s="34" t="s">
        <v>36</v>
      </c>
      <c r="F131" s="34" t="s">
        <v>281</v>
      </c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 t="s">
        <v>44</v>
      </c>
      <c r="S131" s="34" t="s">
        <v>198</v>
      </c>
      <c r="T131" s="34" t="s">
        <v>35</v>
      </c>
      <c r="U131" s="35"/>
      <c r="V131" s="35"/>
      <c r="W131" s="33" t="s">
        <v>205</v>
      </c>
      <c r="X131" s="36">
        <v>638900</v>
      </c>
      <c r="Y131" s="36">
        <v>370600</v>
      </c>
      <c r="Z131" s="36">
        <v>400600</v>
      </c>
    </row>
    <row r="132" spans="1:26" s="24" customFormat="1" ht="41.25" customHeight="1">
      <c r="A132" s="23" t="s">
        <v>211</v>
      </c>
      <c r="B132" s="21" t="s">
        <v>212</v>
      </c>
      <c r="C132" s="11" t="s">
        <v>213</v>
      </c>
      <c r="D132" s="11" t="s">
        <v>23</v>
      </c>
      <c r="E132" s="11" t="s">
        <v>24</v>
      </c>
      <c r="F132" s="11" t="s">
        <v>25</v>
      </c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 t="s">
        <v>26</v>
      </c>
      <c r="S132" s="11"/>
      <c r="T132" s="11"/>
      <c r="U132" s="57"/>
      <c r="V132" s="57"/>
      <c r="W132" s="21" t="s">
        <v>211</v>
      </c>
      <c r="X132" s="50">
        <f>X133+X147</f>
        <v>16593168.1</v>
      </c>
      <c r="Y132" s="50">
        <f>Y133+Y147</f>
        <v>14469720</v>
      </c>
      <c r="Z132" s="50">
        <f>Z133+Z147</f>
        <v>14499720</v>
      </c>
    </row>
    <row r="133" spans="1:26" s="24" customFormat="1" ht="24" customHeight="1">
      <c r="A133" s="23"/>
      <c r="B133" s="33" t="s">
        <v>282</v>
      </c>
      <c r="C133" s="34" t="s">
        <v>213</v>
      </c>
      <c r="D133" s="34" t="s">
        <v>85</v>
      </c>
      <c r="E133" s="34" t="s">
        <v>24</v>
      </c>
      <c r="F133" s="34" t="s">
        <v>25</v>
      </c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5"/>
      <c r="V133" s="35"/>
      <c r="W133" s="33"/>
      <c r="X133" s="36">
        <f>X134</f>
        <v>5247620</v>
      </c>
      <c r="Y133" s="36">
        <f t="shared" ref="Y133:Z133" si="25">Y134</f>
        <v>3609620</v>
      </c>
      <c r="Z133" s="36">
        <f t="shared" si="25"/>
        <v>3609620</v>
      </c>
    </row>
    <row r="134" spans="1:26" s="24" customFormat="1" ht="29.45" customHeight="1">
      <c r="A134" s="23"/>
      <c r="B134" s="33" t="s">
        <v>283</v>
      </c>
      <c r="C134" s="34" t="s">
        <v>213</v>
      </c>
      <c r="D134" s="34" t="s">
        <v>85</v>
      </c>
      <c r="E134" s="34" t="s">
        <v>35</v>
      </c>
      <c r="F134" s="34" t="s">
        <v>25</v>
      </c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5"/>
      <c r="V134" s="35"/>
      <c r="W134" s="33"/>
      <c r="X134" s="36">
        <f>X135+X137+X139+X141+X143+X145</f>
        <v>5247620</v>
      </c>
      <c r="Y134" s="36">
        <f t="shared" ref="Y134:Z134" si="26">Y135+Y137+Y139+Y141+Y143</f>
        <v>3609620</v>
      </c>
      <c r="Z134" s="36">
        <f t="shared" si="26"/>
        <v>3609620</v>
      </c>
    </row>
    <row r="135" spans="1:26" s="24" customFormat="1" ht="49.9" customHeight="1">
      <c r="A135" s="23"/>
      <c r="B135" s="43" t="s">
        <v>220</v>
      </c>
      <c r="C135" s="34" t="s">
        <v>213</v>
      </c>
      <c r="D135" s="34" t="s">
        <v>85</v>
      </c>
      <c r="E135" s="34" t="s">
        <v>35</v>
      </c>
      <c r="F135" s="34" t="s">
        <v>221</v>
      </c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5"/>
      <c r="V135" s="35"/>
      <c r="W135" s="38"/>
      <c r="X135" s="36">
        <f>X136</f>
        <v>311080</v>
      </c>
      <c r="Y135" s="36">
        <f>Y136</f>
        <v>311080</v>
      </c>
      <c r="Z135" s="36">
        <f>Z136</f>
        <v>311080</v>
      </c>
    </row>
    <row r="136" spans="1:26" s="24" customFormat="1" ht="29.45" customHeight="1">
      <c r="A136" s="23"/>
      <c r="B136" s="43" t="s">
        <v>43</v>
      </c>
      <c r="C136" s="34" t="s">
        <v>213</v>
      </c>
      <c r="D136" s="34" t="s">
        <v>85</v>
      </c>
      <c r="E136" s="34" t="s">
        <v>35</v>
      </c>
      <c r="F136" s="34" t="s">
        <v>221</v>
      </c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 t="s">
        <v>44</v>
      </c>
      <c r="S136" s="34" t="s">
        <v>57</v>
      </c>
      <c r="T136" s="34" t="s">
        <v>36</v>
      </c>
      <c r="U136" s="35"/>
      <c r="V136" s="35"/>
      <c r="W136" s="38"/>
      <c r="X136" s="36">
        <v>311080</v>
      </c>
      <c r="Y136" s="36">
        <v>311080</v>
      </c>
      <c r="Z136" s="36">
        <v>311080</v>
      </c>
    </row>
    <row r="137" spans="1:26" s="24" customFormat="1" ht="32.450000000000003" customHeight="1">
      <c r="A137" s="23"/>
      <c r="B137" s="43" t="s">
        <v>284</v>
      </c>
      <c r="C137" s="34" t="s">
        <v>235</v>
      </c>
      <c r="D137" s="34" t="s">
        <v>85</v>
      </c>
      <c r="E137" s="34" t="s">
        <v>35</v>
      </c>
      <c r="F137" s="34" t="s">
        <v>237</v>
      </c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5"/>
      <c r="V137" s="35"/>
      <c r="W137" s="33"/>
      <c r="X137" s="36">
        <f>X138</f>
        <v>1453500</v>
      </c>
      <c r="Y137" s="36">
        <f>Y138</f>
        <v>1453500</v>
      </c>
      <c r="Z137" s="36">
        <f>Z138</f>
        <v>1453500</v>
      </c>
    </row>
    <row r="138" spans="1:26" s="24" customFormat="1" ht="29.45" customHeight="1">
      <c r="A138" s="23"/>
      <c r="B138" s="43" t="s">
        <v>43</v>
      </c>
      <c r="C138" s="34" t="s">
        <v>235</v>
      </c>
      <c r="D138" s="34" t="s">
        <v>85</v>
      </c>
      <c r="E138" s="34" t="s">
        <v>35</v>
      </c>
      <c r="F138" s="34" t="s">
        <v>237</v>
      </c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 t="s">
        <v>44</v>
      </c>
      <c r="S138" s="34" t="s">
        <v>57</v>
      </c>
      <c r="T138" s="34" t="s">
        <v>36</v>
      </c>
      <c r="U138" s="35"/>
      <c r="V138" s="35"/>
      <c r="W138" s="33"/>
      <c r="X138" s="36">
        <v>1453500</v>
      </c>
      <c r="Y138" s="36">
        <v>1453500</v>
      </c>
      <c r="Z138" s="36">
        <v>1453500</v>
      </c>
    </row>
    <row r="139" spans="1:26" s="24" customFormat="1" ht="48.6" customHeight="1">
      <c r="A139" s="23"/>
      <c r="B139" s="43" t="s">
        <v>223</v>
      </c>
      <c r="C139" s="34" t="s">
        <v>213</v>
      </c>
      <c r="D139" s="34" t="s">
        <v>85</v>
      </c>
      <c r="E139" s="34" t="s">
        <v>35</v>
      </c>
      <c r="F139" s="34" t="s">
        <v>224</v>
      </c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5"/>
      <c r="V139" s="35"/>
      <c r="W139" s="38"/>
      <c r="X139" s="36">
        <f>X140</f>
        <v>414740</v>
      </c>
      <c r="Y139" s="36">
        <f>Y140</f>
        <v>414740</v>
      </c>
      <c r="Z139" s="36">
        <f>Z140</f>
        <v>414740</v>
      </c>
    </row>
    <row r="140" spans="1:26" s="24" customFormat="1" ht="29.45" customHeight="1">
      <c r="A140" s="23"/>
      <c r="B140" s="43" t="s">
        <v>43</v>
      </c>
      <c r="C140" s="34" t="s">
        <v>213</v>
      </c>
      <c r="D140" s="34" t="s">
        <v>85</v>
      </c>
      <c r="E140" s="34" t="s">
        <v>35</v>
      </c>
      <c r="F140" s="34" t="s">
        <v>224</v>
      </c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 t="s">
        <v>44</v>
      </c>
      <c r="S140" s="34" t="s">
        <v>57</v>
      </c>
      <c r="T140" s="34" t="s">
        <v>36</v>
      </c>
      <c r="U140" s="35"/>
      <c r="V140" s="35"/>
      <c r="W140" s="38"/>
      <c r="X140" s="36">
        <v>414740</v>
      </c>
      <c r="Y140" s="36">
        <v>414740</v>
      </c>
      <c r="Z140" s="36">
        <v>414740</v>
      </c>
    </row>
    <row r="141" spans="1:26" s="24" customFormat="1" ht="43.15" customHeight="1">
      <c r="A141" s="23"/>
      <c r="B141" s="43" t="s">
        <v>226</v>
      </c>
      <c r="C141" s="34" t="s">
        <v>213</v>
      </c>
      <c r="D141" s="34" t="s">
        <v>85</v>
      </c>
      <c r="E141" s="34" t="s">
        <v>35</v>
      </c>
      <c r="F141" s="34" t="s">
        <v>227</v>
      </c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5"/>
      <c r="V141" s="35"/>
      <c r="W141" s="38"/>
      <c r="X141" s="36">
        <f>X142</f>
        <v>311000</v>
      </c>
      <c r="Y141" s="36">
        <f>Y142</f>
        <v>311000</v>
      </c>
      <c r="Z141" s="36">
        <f>Z142</f>
        <v>311000</v>
      </c>
    </row>
    <row r="142" spans="1:26" s="24" customFormat="1" ht="29.45" customHeight="1">
      <c r="A142" s="23"/>
      <c r="B142" s="43" t="s">
        <v>43</v>
      </c>
      <c r="C142" s="34" t="s">
        <v>213</v>
      </c>
      <c r="D142" s="34" t="s">
        <v>85</v>
      </c>
      <c r="E142" s="34" t="s">
        <v>35</v>
      </c>
      <c r="F142" s="34" t="s">
        <v>227</v>
      </c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 t="s">
        <v>44</v>
      </c>
      <c r="S142" s="34" t="s">
        <v>57</v>
      </c>
      <c r="T142" s="34" t="s">
        <v>36</v>
      </c>
      <c r="U142" s="35"/>
      <c r="V142" s="35"/>
      <c r="W142" s="38"/>
      <c r="X142" s="36">
        <v>311000</v>
      </c>
      <c r="Y142" s="36">
        <v>311000</v>
      </c>
      <c r="Z142" s="36">
        <v>311000</v>
      </c>
    </row>
    <row r="143" spans="1:26" s="24" customFormat="1" ht="75.599999999999994" customHeight="1">
      <c r="A143" s="23"/>
      <c r="B143" s="41" t="s">
        <v>285</v>
      </c>
      <c r="C143" s="34" t="s">
        <v>213</v>
      </c>
      <c r="D143" s="34" t="s">
        <v>85</v>
      </c>
      <c r="E143" s="34" t="s">
        <v>35</v>
      </c>
      <c r="F143" s="34" t="s">
        <v>232</v>
      </c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5"/>
      <c r="V143" s="35"/>
      <c r="W143" s="38"/>
      <c r="X143" s="36">
        <f>X144</f>
        <v>1119300</v>
      </c>
      <c r="Y143" s="36">
        <f>Y144</f>
        <v>1119300</v>
      </c>
      <c r="Z143" s="36">
        <f>Z144</f>
        <v>1119300</v>
      </c>
    </row>
    <row r="144" spans="1:26" s="24" customFormat="1" ht="55.15" customHeight="1">
      <c r="A144" s="23"/>
      <c r="B144" s="33" t="s">
        <v>33</v>
      </c>
      <c r="C144" s="34" t="s">
        <v>213</v>
      </c>
      <c r="D144" s="34" t="s">
        <v>85</v>
      </c>
      <c r="E144" s="34" t="s">
        <v>35</v>
      </c>
      <c r="F144" s="34" t="s">
        <v>232</v>
      </c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 t="s">
        <v>34</v>
      </c>
      <c r="S144" s="34" t="s">
        <v>57</v>
      </c>
      <c r="T144" s="34" t="s">
        <v>36</v>
      </c>
      <c r="U144" s="35"/>
      <c r="V144" s="35"/>
      <c r="W144" s="38"/>
      <c r="X144" s="36">
        <v>1119300</v>
      </c>
      <c r="Y144" s="36">
        <v>1119300</v>
      </c>
      <c r="Z144" s="36">
        <v>1119300</v>
      </c>
    </row>
    <row r="145" spans="1:26" s="24" customFormat="1" ht="36.75" customHeight="1">
      <c r="A145" s="23"/>
      <c r="B145" s="33" t="s">
        <v>284</v>
      </c>
      <c r="C145" s="34" t="s">
        <v>213</v>
      </c>
      <c r="D145" s="34" t="s">
        <v>85</v>
      </c>
      <c r="E145" s="34" t="s">
        <v>35</v>
      </c>
      <c r="F145" s="34" t="s">
        <v>331</v>
      </c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5"/>
      <c r="V145" s="35"/>
      <c r="W145" s="38"/>
      <c r="X145" s="36">
        <f>X146</f>
        <v>1638000</v>
      </c>
      <c r="Y145" s="36"/>
      <c r="Z145" s="36"/>
    </row>
    <row r="146" spans="1:26" s="24" customFormat="1" ht="55.15" customHeight="1">
      <c r="A146" s="23"/>
      <c r="B146" s="43" t="s">
        <v>234</v>
      </c>
      <c r="C146" s="34" t="s">
        <v>235</v>
      </c>
      <c r="D146" s="34" t="s">
        <v>85</v>
      </c>
      <c r="E146" s="34" t="s">
        <v>35</v>
      </c>
      <c r="F146" s="34" t="s">
        <v>331</v>
      </c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 t="s">
        <v>44</v>
      </c>
      <c r="S146" s="34" t="s">
        <v>57</v>
      </c>
      <c r="T146" s="34" t="s">
        <v>36</v>
      </c>
      <c r="U146" s="35"/>
      <c r="V146" s="35"/>
      <c r="W146" s="33"/>
      <c r="X146" s="102">
        <v>1638000</v>
      </c>
      <c r="Y146" s="36"/>
      <c r="Z146" s="36"/>
    </row>
    <row r="147" spans="1:26" s="24" customFormat="1" ht="21.6" customHeight="1">
      <c r="A147" s="23"/>
      <c r="B147" s="26" t="s">
        <v>287</v>
      </c>
      <c r="C147" s="34" t="s">
        <v>213</v>
      </c>
      <c r="D147" s="34" t="s">
        <v>109</v>
      </c>
      <c r="E147" s="34" t="s">
        <v>24</v>
      </c>
      <c r="F147" s="34" t="s">
        <v>25</v>
      </c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5"/>
      <c r="V147" s="35"/>
      <c r="W147" s="33"/>
      <c r="X147" s="36">
        <f>X148</f>
        <v>11345548.1</v>
      </c>
      <c r="Y147" s="36">
        <f t="shared" ref="Y147:Z147" si="27">Y148</f>
        <v>10860100</v>
      </c>
      <c r="Z147" s="36">
        <f t="shared" si="27"/>
        <v>10890100</v>
      </c>
    </row>
    <row r="148" spans="1:26" s="31" customFormat="1" ht="31.15" customHeight="1">
      <c r="A148" s="25" t="s">
        <v>214</v>
      </c>
      <c r="B148" s="26" t="s">
        <v>286</v>
      </c>
      <c r="C148" s="28" t="s">
        <v>213</v>
      </c>
      <c r="D148" s="28" t="s">
        <v>109</v>
      </c>
      <c r="E148" s="28" t="s">
        <v>35</v>
      </c>
      <c r="F148" s="28" t="s">
        <v>25</v>
      </c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 t="s">
        <v>26</v>
      </c>
      <c r="S148" s="28"/>
      <c r="T148" s="28"/>
      <c r="U148" s="29"/>
      <c r="V148" s="29"/>
      <c r="W148" s="26" t="s">
        <v>214</v>
      </c>
      <c r="X148" s="30">
        <f>X149+X151+X153</f>
        <v>11345548.1</v>
      </c>
      <c r="Y148" s="30">
        <f t="shared" ref="Y148:Z148" si="28">Y149+Y151+Y153</f>
        <v>10860100</v>
      </c>
      <c r="Z148" s="30">
        <f t="shared" si="28"/>
        <v>10890100</v>
      </c>
    </row>
    <row r="149" spans="1:26" ht="19.899999999999999" customHeight="1">
      <c r="A149" s="32" t="s">
        <v>216</v>
      </c>
      <c r="B149" s="33" t="s">
        <v>288</v>
      </c>
      <c r="C149" s="34" t="s">
        <v>213</v>
      </c>
      <c r="D149" s="34" t="s">
        <v>109</v>
      </c>
      <c r="E149" s="34" t="s">
        <v>35</v>
      </c>
      <c r="F149" s="34" t="s">
        <v>217</v>
      </c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 t="s">
        <v>26</v>
      </c>
      <c r="S149" s="34"/>
      <c r="T149" s="34"/>
      <c r="U149" s="35"/>
      <c r="V149" s="35"/>
      <c r="W149" s="33" t="s">
        <v>216</v>
      </c>
      <c r="X149" s="36">
        <f>X150</f>
        <v>182000</v>
      </c>
      <c r="Y149" s="36">
        <f>Y150</f>
        <v>102000</v>
      </c>
      <c r="Z149" s="36">
        <f>Z150</f>
        <v>102000</v>
      </c>
    </row>
    <row r="150" spans="1:26" ht="33" customHeight="1">
      <c r="A150" s="37" t="s">
        <v>218</v>
      </c>
      <c r="B150" s="33" t="s">
        <v>43</v>
      </c>
      <c r="C150" s="34" t="s">
        <v>213</v>
      </c>
      <c r="D150" s="34" t="s">
        <v>109</v>
      </c>
      <c r="E150" s="34" t="s">
        <v>35</v>
      </c>
      <c r="F150" s="34" t="s">
        <v>217</v>
      </c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 t="s">
        <v>44</v>
      </c>
      <c r="S150" s="34" t="s">
        <v>57</v>
      </c>
      <c r="T150" s="34" t="s">
        <v>36</v>
      </c>
      <c r="U150" s="35"/>
      <c r="V150" s="35"/>
      <c r="W150" s="38" t="s">
        <v>218</v>
      </c>
      <c r="X150" s="36">
        <v>182000</v>
      </c>
      <c r="Y150" s="36">
        <v>102000</v>
      </c>
      <c r="Z150" s="36">
        <v>102000</v>
      </c>
    </row>
    <row r="151" spans="1:26" ht="28.9" customHeight="1">
      <c r="A151" s="32" t="s">
        <v>71</v>
      </c>
      <c r="B151" s="33" t="s">
        <v>290</v>
      </c>
      <c r="C151" s="34" t="s">
        <v>213</v>
      </c>
      <c r="D151" s="34" t="s">
        <v>109</v>
      </c>
      <c r="E151" s="34" t="s">
        <v>35</v>
      </c>
      <c r="F151" s="34" t="s">
        <v>289</v>
      </c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 t="s">
        <v>26</v>
      </c>
      <c r="S151" s="34"/>
      <c r="T151" s="34"/>
      <c r="U151" s="35"/>
      <c r="V151" s="35"/>
      <c r="W151" s="33" t="s">
        <v>71</v>
      </c>
      <c r="X151" s="36">
        <f>X152</f>
        <v>286500</v>
      </c>
      <c r="Y151" s="36">
        <f>Y152</f>
        <v>286500</v>
      </c>
      <c r="Z151" s="36">
        <f>Z152</f>
        <v>286500</v>
      </c>
    </row>
    <row r="152" spans="1:26" ht="19.149999999999999" customHeight="1">
      <c r="A152" s="32" t="s">
        <v>229</v>
      </c>
      <c r="B152" s="33" t="s">
        <v>256</v>
      </c>
      <c r="C152" s="34" t="s">
        <v>213</v>
      </c>
      <c r="D152" s="34" t="s">
        <v>109</v>
      </c>
      <c r="E152" s="34" t="s">
        <v>35</v>
      </c>
      <c r="F152" s="34" t="s">
        <v>289</v>
      </c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 t="s">
        <v>56</v>
      </c>
      <c r="S152" s="34" t="s">
        <v>57</v>
      </c>
      <c r="T152" s="34" t="s">
        <v>36</v>
      </c>
      <c r="U152" s="35"/>
      <c r="V152" s="35"/>
      <c r="W152" s="33" t="s">
        <v>229</v>
      </c>
      <c r="X152" s="36">
        <v>286500</v>
      </c>
      <c r="Y152" s="36">
        <v>286500</v>
      </c>
      <c r="Z152" s="36">
        <v>286500</v>
      </c>
    </row>
    <row r="153" spans="1:26" ht="27" customHeight="1">
      <c r="A153" s="32" t="s">
        <v>113</v>
      </c>
      <c r="B153" s="33" t="s">
        <v>303</v>
      </c>
      <c r="C153" s="34" t="s">
        <v>213</v>
      </c>
      <c r="D153" s="34" t="s">
        <v>109</v>
      </c>
      <c r="E153" s="34" t="s">
        <v>35</v>
      </c>
      <c r="F153" s="34" t="s">
        <v>291</v>
      </c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 t="s">
        <v>26</v>
      </c>
      <c r="S153" s="34"/>
      <c r="T153" s="34"/>
      <c r="U153" s="35"/>
      <c r="V153" s="35"/>
      <c r="W153" s="33" t="s">
        <v>113</v>
      </c>
      <c r="X153" s="36">
        <f>X154+X155+X156</f>
        <v>10877048.1</v>
      </c>
      <c r="Y153" s="36">
        <f t="shared" ref="Y153:Z153" si="29">Y154+Y155+Y156</f>
        <v>10471600</v>
      </c>
      <c r="Z153" s="36">
        <f t="shared" si="29"/>
        <v>10501600</v>
      </c>
    </row>
    <row r="154" spans="1:26" ht="62.45" customHeight="1">
      <c r="A154" s="37" t="s">
        <v>230</v>
      </c>
      <c r="B154" s="38" t="s">
        <v>33</v>
      </c>
      <c r="C154" s="34" t="s">
        <v>213</v>
      </c>
      <c r="D154" s="34" t="s">
        <v>109</v>
      </c>
      <c r="E154" s="34" t="s">
        <v>35</v>
      </c>
      <c r="F154" s="34" t="s">
        <v>291</v>
      </c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 t="s">
        <v>34</v>
      </c>
      <c r="S154" s="34" t="s">
        <v>57</v>
      </c>
      <c r="T154" s="34" t="s">
        <v>36</v>
      </c>
      <c r="U154" s="35"/>
      <c r="V154" s="35"/>
      <c r="W154" s="38" t="s">
        <v>230</v>
      </c>
      <c r="X154" s="36">
        <v>7761700</v>
      </c>
      <c r="Y154" s="36">
        <v>7761700</v>
      </c>
      <c r="Z154" s="36">
        <v>7761700</v>
      </c>
    </row>
    <row r="155" spans="1:26" ht="30" customHeight="1">
      <c r="A155" s="32" t="s">
        <v>233</v>
      </c>
      <c r="B155" s="33" t="s">
        <v>43</v>
      </c>
      <c r="C155" s="34" t="s">
        <v>213</v>
      </c>
      <c r="D155" s="34" t="s">
        <v>109</v>
      </c>
      <c r="E155" s="34" t="s">
        <v>35</v>
      </c>
      <c r="F155" s="34" t="s">
        <v>291</v>
      </c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 t="s">
        <v>44</v>
      </c>
      <c r="S155" s="34" t="s">
        <v>57</v>
      </c>
      <c r="T155" s="34" t="s">
        <v>36</v>
      </c>
      <c r="U155" s="35"/>
      <c r="V155" s="35"/>
      <c r="W155" s="33" t="s">
        <v>233</v>
      </c>
      <c r="X155" s="36">
        <v>3114848.1</v>
      </c>
      <c r="Y155" s="36">
        <v>2709400</v>
      </c>
      <c r="Z155" s="36">
        <v>2739400</v>
      </c>
    </row>
    <row r="156" spans="1:26" ht="18" customHeight="1">
      <c r="A156" s="32"/>
      <c r="B156" s="33" t="s">
        <v>256</v>
      </c>
      <c r="C156" s="39" t="s">
        <v>235</v>
      </c>
      <c r="D156" s="39" t="s">
        <v>109</v>
      </c>
      <c r="E156" s="39" t="s">
        <v>35</v>
      </c>
      <c r="F156" s="39" t="s">
        <v>291</v>
      </c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 t="s">
        <v>56</v>
      </c>
      <c r="S156" s="39" t="s">
        <v>57</v>
      </c>
      <c r="T156" s="39" t="s">
        <v>36</v>
      </c>
      <c r="U156" s="40"/>
      <c r="V156" s="40"/>
      <c r="W156" s="43"/>
      <c r="X156" s="42">
        <v>500</v>
      </c>
      <c r="Y156" s="42">
        <v>500</v>
      </c>
      <c r="Z156" s="42">
        <v>500</v>
      </c>
    </row>
    <row r="157" spans="1:26" ht="28.5">
      <c r="A157" s="32"/>
      <c r="B157" s="21" t="s">
        <v>239</v>
      </c>
      <c r="C157" s="47" t="s">
        <v>240</v>
      </c>
      <c r="D157" s="47" t="s">
        <v>23</v>
      </c>
      <c r="E157" s="47" t="s">
        <v>24</v>
      </c>
      <c r="F157" s="47" t="s">
        <v>25</v>
      </c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8"/>
      <c r="V157" s="48"/>
      <c r="W157" s="46"/>
      <c r="X157" s="49">
        <f>X159</f>
        <v>3126448.51</v>
      </c>
      <c r="Y157" s="49">
        <f>Y159</f>
        <v>0</v>
      </c>
      <c r="Z157" s="49">
        <f>Z159</f>
        <v>0</v>
      </c>
    </row>
    <row r="158" spans="1:26" ht="31.5">
      <c r="A158" s="32"/>
      <c r="B158" s="61" t="s">
        <v>269</v>
      </c>
      <c r="C158" s="39" t="s">
        <v>240</v>
      </c>
      <c r="D158" s="39" t="s">
        <v>29</v>
      </c>
      <c r="E158" s="39" t="s">
        <v>24</v>
      </c>
      <c r="F158" s="39" t="s">
        <v>25</v>
      </c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40"/>
      <c r="V158" s="40"/>
      <c r="W158" s="43"/>
      <c r="X158" s="42"/>
      <c r="Y158" s="42"/>
      <c r="Z158" s="42"/>
    </row>
    <row r="159" spans="1:26" ht="31.5">
      <c r="A159" s="32"/>
      <c r="B159" s="61" t="s">
        <v>268</v>
      </c>
      <c r="C159" s="28" t="s">
        <v>240</v>
      </c>
      <c r="D159" s="28" t="s">
        <v>29</v>
      </c>
      <c r="E159" s="28" t="s">
        <v>270</v>
      </c>
      <c r="F159" s="52" t="s">
        <v>25</v>
      </c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9"/>
      <c r="V159" s="29"/>
      <c r="W159" s="26"/>
      <c r="X159" s="30">
        <f t="shared" ref="X159:Z160" si="30">X160</f>
        <v>3126448.51</v>
      </c>
      <c r="Y159" s="30">
        <f t="shared" si="30"/>
        <v>0</v>
      </c>
      <c r="Z159" s="30">
        <f t="shared" si="30"/>
        <v>0</v>
      </c>
    </row>
    <row r="160" spans="1:26" ht="31.5">
      <c r="A160" s="32"/>
      <c r="B160" s="62" t="s">
        <v>271</v>
      </c>
      <c r="C160" s="34" t="s">
        <v>240</v>
      </c>
      <c r="D160" s="34" t="s">
        <v>29</v>
      </c>
      <c r="E160" s="34" t="s">
        <v>270</v>
      </c>
      <c r="F160" s="39" t="s">
        <v>244</v>
      </c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5"/>
      <c r="V160" s="35"/>
      <c r="W160" s="33"/>
      <c r="X160" s="36">
        <f t="shared" si="30"/>
        <v>3126448.51</v>
      </c>
      <c r="Y160" s="36">
        <f t="shared" si="30"/>
        <v>0</v>
      </c>
      <c r="Z160" s="36">
        <f t="shared" si="30"/>
        <v>0</v>
      </c>
    </row>
    <row r="161" spans="1:26" ht="31.5">
      <c r="A161" s="32"/>
      <c r="B161" s="62" t="s">
        <v>43</v>
      </c>
      <c r="C161" s="34" t="s">
        <v>240</v>
      </c>
      <c r="D161" s="34" t="s">
        <v>109</v>
      </c>
      <c r="E161" s="34" t="s">
        <v>270</v>
      </c>
      <c r="F161" s="39" t="s">
        <v>244</v>
      </c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 t="s">
        <v>44</v>
      </c>
      <c r="S161" s="34" t="s">
        <v>103</v>
      </c>
      <c r="T161" s="34" t="s">
        <v>41</v>
      </c>
      <c r="U161" s="35"/>
      <c r="V161" s="35"/>
      <c r="W161" s="33"/>
      <c r="X161" s="36">
        <v>3126448.51</v>
      </c>
      <c r="Y161" s="36">
        <v>0</v>
      </c>
      <c r="Z161" s="36">
        <v>0</v>
      </c>
    </row>
    <row r="162" spans="1:26" s="85" customFormat="1" ht="47.25" customHeight="1">
      <c r="A162" s="23"/>
      <c r="B162" s="91" t="s">
        <v>324</v>
      </c>
      <c r="C162" s="83" t="s">
        <v>325</v>
      </c>
      <c r="D162" s="83" t="s">
        <v>23</v>
      </c>
      <c r="E162" s="83" t="s">
        <v>24</v>
      </c>
      <c r="F162" s="47" t="s">
        <v>25</v>
      </c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57"/>
      <c r="V162" s="57"/>
      <c r="W162" s="21"/>
      <c r="X162" s="50">
        <f>X163</f>
        <v>195259</v>
      </c>
      <c r="Y162" s="50"/>
      <c r="Z162" s="50"/>
    </row>
    <row r="163" spans="1:26" s="84" customFormat="1" ht="34.5" customHeight="1">
      <c r="A163" s="25"/>
      <c r="B163" s="92" t="s">
        <v>282</v>
      </c>
      <c r="C163" s="28" t="s">
        <v>325</v>
      </c>
      <c r="D163" s="28" t="s">
        <v>85</v>
      </c>
      <c r="E163" s="28" t="s">
        <v>24</v>
      </c>
      <c r="F163" s="52" t="s">
        <v>25</v>
      </c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9"/>
      <c r="V163" s="29"/>
      <c r="W163" s="26"/>
      <c r="X163" s="30">
        <f>X164</f>
        <v>195259</v>
      </c>
      <c r="Y163" s="30"/>
      <c r="Z163" s="30"/>
    </row>
    <row r="164" spans="1:26" s="84" customFormat="1" ht="36" customHeight="1">
      <c r="A164" s="25"/>
      <c r="B164" s="92" t="s">
        <v>322</v>
      </c>
      <c r="C164" s="28" t="s">
        <v>325</v>
      </c>
      <c r="D164" s="28" t="s">
        <v>85</v>
      </c>
      <c r="E164" s="28" t="s">
        <v>35</v>
      </c>
      <c r="F164" s="52" t="s">
        <v>25</v>
      </c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9"/>
      <c r="V164" s="29"/>
      <c r="W164" s="26"/>
      <c r="X164" s="30">
        <f>X165+X166</f>
        <v>195259</v>
      </c>
      <c r="Y164" s="30"/>
      <c r="Z164" s="30"/>
    </row>
    <row r="165" spans="1:26" ht="27" customHeight="1">
      <c r="A165" s="32"/>
      <c r="B165" s="93" t="s">
        <v>323</v>
      </c>
      <c r="C165" s="34" t="s">
        <v>325</v>
      </c>
      <c r="D165" s="34" t="s">
        <v>85</v>
      </c>
      <c r="E165" s="34" t="s">
        <v>35</v>
      </c>
      <c r="F165" s="39">
        <v>24010</v>
      </c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 t="s">
        <v>44</v>
      </c>
      <c r="S165" s="34" t="s">
        <v>103</v>
      </c>
      <c r="T165" s="34" t="s">
        <v>41</v>
      </c>
      <c r="U165" s="35"/>
      <c r="V165" s="35"/>
      <c r="W165" s="33"/>
      <c r="X165" s="36"/>
      <c r="Y165" s="36"/>
      <c r="Z165" s="36"/>
    </row>
    <row r="166" spans="1:26" ht="27" customHeight="1">
      <c r="A166" s="32"/>
      <c r="B166" s="63" t="s">
        <v>320</v>
      </c>
      <c r="C166" s="86" t="s">
        <v>325</v>
      </c>
      <c r="D166" s="86" t="s">
        <v>85</v>
      </c>
      <c r="E166" s="86" t="s">
        <v>35</v>
      </c>
      <c r="F166" s="87" t="s">
        <v>321</v>
      </c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 t="s">
        <v>44</v>
      </c>
      <c r="S166" s="86" t="s">
        <v>103</v>
      </c>
      <c r="T166" s="86" t="s">
        <v>41</v>
      </c>
      <c r="U166" s="88"/>
      <c r="V166" s="88"/>
      <c r="W166" s="89"/>
      <c r="X166" s="90">
        <v>195259</v>
      </c>
      <c r="Y166" s="90"/>
      <c r="Z166" s="90"/>
    </row>
    <row r="167" spans="1:26" ht="27" customHeight="1">
      <c r="A167" s="32"/>
      <c r="B167" s="64" t="s">
        <v>246</v>
      </c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6"/>
      <c r="V167" s="66"/>
      <c r="W167" s="64"/>
      <c r="X167" s="67"/>
      <c r="Y167" s="67">
        <v>2518300</v>
      </c>
      <c r="Z167" s="67">
        <v>5100100</v>
      </c>
    </row>
    <row r="168" spans="1:26" ht="15.75">
      <c r="A168" s="23" t="s">
        <v>247</v>
      </c>
      <c r="B168" s="21" t="s">
        <v>247</v>
      </c>
      <c r="C168" s="11" t="s">
        <v>26</v>
      </c>
      <c r="D168" s="11" t="s">
        <v>26</v>
      </c>
      <c r="E168" s="11" t="s">
        <v>26</v>
      </c>
      <c r="F168" s="11" t="s">
        <v>26</v>
      </c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 t="s">
        <v>26</v>
      </c>
      <c r="S168" s="68"/>
      <c r="T168" s="68"/>
      <c r="U168" s="57"/>
      <c r="V168" s="57"/>
      <c r="W168" s="21" t="s">
        <v>247</v>
      </c>
      <c r="X168" s="50">
        <f>X157+X132+X116+X86+X73+X21+X162</f>
        <v>208494436.18000001</v>
      </c>
      <c r="Y168" s="50">
        <f>Y157+Y132+Y116+Y86+Y73+Y21+Y167</f>
        <v>103816443.87</v>
      </c>
      <c r="Z168" s="50">
        <f>Z157+Z132+Z116+Z86+Z73+Z21+Z167</f>
        <v>105141019.06999999</v>
      </c>
    </row>
    <row r="169" spans="1:26">
      <c r="X169" s="69"/>
    </row>
    <row r="170" spans="1:26">
      <c r="Y170" s="70"/>
      <c r="Z170" s="70"/>
    </row>
    <row r="171" spans="1:26">
      <c r="X171" s="71"/>
      <c r="Y171" s="71"/>
      <c r="Z171" s="71"/>
    </row>
  </sheetData>
  <mergeCells count="10">
    <mergeCell ref="U17:U18"/>
    <mergeCell ref="V17:V18"/>
    <mergeCell ref="W17:W18"/>
    <mergeCell ref="X17:Z17"/>
    <mergeCell ref="A17:A18"/>
    <mergeCell ref="B17:B18"/>
    <mergeCell ref="C17:Q18"/>
    <mergeCell ref="R17:R18"/>
    <mergeCell ref="S17:S18"/>
    <mergeCell ref="T17:T18"/>
  </mergeCells>
  <pageMargins left="0.51181102362204722" right="0" top="0.55118110236220474" bottom="0.55118110236220474" header="0" footer="0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25-27</vt:lpstr>
      <vt:lpstr>25 нов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2025-02-03T04:08:23Z</dcterms:modified>
</cp:coreProperties>
</file>